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I. třída" sheetId="1" r:id="rId1"/>
    <sheet name="II. třída" sheetId="2" r:id="rId2"/>
    <sheet name="III. třída" sheetId="3" r:id="rId3"/>
  </sheets>
  <definedNames/>
  <calcPr fullCalcOnLoad="1"/>
</workbook>
</file>

<file path=xl/sharedStrings.xml><?xml version="1.0" encoding="utf-8"?>
<sst xmlns="http://schemas.openxmlformats.org/spreadsheetml/2006/main" count="95" uniqueCount="75">
  <si>
    <t>Vklad</t>
  </si>
  <si>
    <t>Zůstatek</t>
  </si>
  <si>
    <t xml:space="preserve">*legenda </t>
  </si>
  <si>
    <t>cena</t>
  </si>
  <si>
    <t>neúčast dítěte</t>
  </si>
  <si>
    <t>cena představení a účást dítěte</t>
  </si>
  <si>
    <t>Celkem</t>
  </si>
  <si>
    <t>Příjmení a jméno</t>
  </si>
  <si>
    <t>SLABÝ V.</t>
  </si>
  <si>
    <t>MOREIRA V.</t>
  </si>
  <si>
    <t>PRAUS M.</t>
  </si>
  <si>
    <t>ŠINDELÁŘ M.</t>
  </si>
  <si>
    <t>III. Oddělení</t>
  </si>
  <si>
    <t>II. oddělení</t>
  </si>
  <si>
    <t>I. Oddělení</t>
  </si>
  <si>
    <t>BAŠTOVÁ B.</t>
  </si>
  <si>
    <t>BUJÁK F.</t>
  </si>
  <si>
    <t>BUKÁČKOVÁ K.</t>
  </si>
  <si>
    <t>KUČÁK M.</t>
  </si>
  <si>
    <t>KUCHAŘOVÁ B.</t>
  </si>
  <si>
    <t>MALÝ F.</t>
  </si>
  <si>
    <t>REKOVÁ B.</t>
  </si>
  <si>
    <t>SAAD Y.</t>
  </si>
  <si>
    <t>ŠEDO M.</t>
  </si>
  <si>
    <t>ŠOLAR J.</t>
  </si>
  <si>
    <t>VLASÁKOVÁ K.</t>
  </si>
  <si>
    <t>CHOVANČÍK P.</t>
  </si>
  <si>
    <t>JARÝ T.</t>
  </si>
  <si>
    <t>PAUKERT J.</t>
  </si>
  <si>
    <t>SIŘÍNEK V.</t>
  </si>
  <si>
    <t>ŠOLAR M.</t>
  </si>
  <si>
    <t>TÁBORSKÁ K.</t>
  </si>
  <si>
    <t>ZÁHOROVÁ S.</t>
  </si>
  <si>
    <t>PAVLAS A.</t>
  </si>
  <si>
    <t>ZÁMOSTNÝ M.</t>
  </si>
  <si>
    <t>PIRKL J.</t>
  </si>
  <si>
    <t>BUKÁČKOVÁ T.</t>
  </si>
  <si>
    <t>DROBEK Š.</t>
  </si>
  <si>
    <t>HALMOVÁ L.</t>
  </si>
  <si>
    <t>VALČÍK A.</t>
  </si>
  <si>
    <t>Přehled plateb pro rok 2019/2020</t>
  </si>
  <si>
    <t>ZEMANOVÁ E.</t>
  </si>
  <si>
    <t>ROZKOŠNÝ J.</t>
  </si>
  <si>
    <t>HROCHOVÁ A.</t>
  </si>
  <si>
    <t>SLANAŘOVÁ Š.</t>
  </si>
  <si>
    <t>REJFEK J.</t>
  </si>
  <si>
    <t>PSOTNÁ T.</t>
  </si>
  <si>
    <t>PÁNEK V.</t>
  </si>
  <si>
    <t>PAVLASOVÁ L.</t>
  </si>
  <si>
    <t>VOJTÍŠEK M.</t>
  </si>
  <si>
    <t>PLAČKOVÁ T.</t>
  </si>
  <si>
    <t>KOLEK T.</t>
  </si>
  <si>
    <t>VLNATÝ V.</t>
  </si>
  <si>
    <t>KOUTNÝ Š.</t>
  </si>
  <si>
    <t>KUBÁLKOVÁ K.</t>
  </si>
  <si>
    <t>MAGÁLOVÁ M.</t>
  </si>
  <si>
    <t>ČAPKOVÁ E.</t>
  </si>
  <si>
    <t>ČIHÁK Z.</t>
  </si>
  <si>
    <t>HOSKOVEC T.</t>
  </si>
  <si>
    <t>KOZLÍKOVÁ A.</t>
  </si>
  <si>
    <t>KROSČEN J.</t>
  </si>
  <si>
    <t>KROSČENOVÁ I.</t>
  </si>
  <si>
    <t>KVÁČOVÁ N.</t>
  </si>
  <si>
    <t>LAJKOVÁ V.</t>
  </si>
  <si>
    <t>MAJERNÍKOVÁ A.</t>
  </si>
  <si>
    <t>MAJERNÍKOVÁ E.</t>
  </si>
  <si>
    <t>MATESOVÁ K.</t>
  </si>
  <si>
    <t>MRÁČKOVÁ E.</t>
  </si>
  <si>
    <t>MORONGOVÁ E.</t>
  </si>
  <si>
    <t>MELICHAR V.</t>
  </si>
  <si>
    <t>RICHTÁR M.</t>
  </si>
  <si>
    <t>ŠMAJDA J.</t>
  </si>
  <si>
    <t>TEICHMANOVÁ K.</t>
  </si>
  <si>
    <t>ZAJÍCOVÁ E.</t>
  </si>
  <si>
    <t>24.9.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</si>
</sst>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[$-405]d\.\ mmmm\ yyyy"/>
    <numFmt numFmtId="169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6" tint="-0.24997000396251678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>
        <color indexed="63"/>
      </right>
      <top>
        <color indexed="63"/>
      </top>
      <bottom style="thin"/>
    </border>
    <border>
      <left style="thick">
        <color theme="6" tint="-0.24993999302387238"/>
      </left>
      <right>
        <color indexed="63"/>
      </right>
      <top style="thin"/>
      <bottom style="thin"/>
    </border>
    <border>
      <left style="thick">
        <color theme="6" tint="-0.24993999302387238"/>
      </left>
      <right>
        <color indexed="63"/>
      </right>
      <top style="thin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n"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0000FF"/>
      </left>
      <right>
        <color indexed="63"/>
      </right>
      <top>
        <color indexed="63"/>
      </top>
      <bottom style="thin"/>
    </border>
    <border>
      <left style="thick">
        <color rgb="FF0000FF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rgb="FF0000FF"/>
      </top>
      <bottom style="thick">
        <color rgb="FF0000FF"/>
      </bottom>
    </border>
    <border>
      <left style="thin"/>
      <right style="thin"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0000FF"/>
      </right>
      <top>
        <color indexed="63"/>
      </top>
      <bottom style="thin"/>
    </border>
    <border>
      <left>
        <color indexed="63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6" tint="-0.24993999302387238"/>
      </left>
      <right style="thin"/>
      <top style="thin"/>
      <bottom style="thick">
        <color theme="6" tint="-0.24993999302387238"/>
      </bottom>
    </border>
    <border>
      <left style="thin"/>
      <right style="thin"/>
      <top style="thin"/>
      <bottom style="thick">
        <color theme="6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0000FF"/>
      </bottom>
    </border>
    <border>
      <left style="thin"/>
      <right style="thin"/>
      <top style="thick">
        <color rgb="FF0000FF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theme="6" tint="-0.24993999302387238"/>
      </top>
      <bottom style="thick">
        <color theme="6" tint="-0.24993999302387238"/>
      </bottom>
    </border>
    <border>
      <left style="thin"/>
      <right style="thin"/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ck">
        <color rgb="FFFF0000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34" borderId="20" xfId="0" applyFont="1" applyFill="1" applyBorder="1" applyAlignment="1">
      <alignment horizontal="right"/>
    </xf>
    <xf numFmtId="0" fontId="43" fillId="34" borderId="21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0" fontId="26" fillId="3" borderId="23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0" fillId="3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3" fillId="34" borderId="27" xfId="0" applyFont="1" applyFill="1" applyBorder="1" applyAlignment="1">
      <alignment horizontal="right"/>
    </xf>
    <xf numFmtId="0" fontId="43" fillId="34" borderId="28" xfId="0" applyFont="1" applyFill="1" applyBorder="1" applyAlignment="1">
      <alignment horizontal="right"/>
    </xf>
    <xf numFmtId="0" fontId="43" fillId="34" borderId="29" xfId="0" applyFont="1" applyFill="1" applyBorder="1" applyAlignment="1">
      <alignment horizontal="right"/>
    </xf>
    <xf numFmtId="0" fontId="0" fillId="3" borderId="14" xfId="0" applyFill="1" applyBorder="1" applyAlignment="1">
      <alignment/>
    </xf>
    <xf numFmtId="0" fontId="26" fillId="0" borderId="30" xfId="0" applyFont="1" applyBorder="1" applyAlignment="1">
      <alignment/>
    </xf>
    <xf numFmtId="8" fontId="43" fillId="0" borderId="30" xfId="0" applyNumberFormat="1" applyFont="1" applyBorder="1" applyAlignment="1">
      <alignment/>
    </xf>
    <xf numFmtId="0" fontId="43" fillId="0" borderId="30" xfId="0" applyFont="1" applyBorder="1" applyAlignment="1">
      <alignment horizontal="right"/>
    </xf>
    <xf numFmtId="0" fontId="0" fillId="3" borderId="31" xfId="0" applyFill="1" applyBorder="1" applyAlignment="1">
      <alignment/>
    </xf>
    <xf numFmtId="0" fontId="43" fillId="34" borderId="31" xfId="0" applyFont="1" applyFill="1" applyBorder="1" applyAlignment="1">
      <alignment horizontal="righ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0" fillId="35" borderId="34" xfId="0" applyFill="1" applyBorder="1" applyAlignment="1">
      <alignment/>
    </xf>
    <xf numFmtId="0" fontId="26" fillId="37" borderId="35" xfId="0" applyFont="1" applyFill="1" applyBorder="1" applyAlignment="1">
      <alignment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26" fillId="3" borderId="38" xfId="0" applyFont="1" applyFill="1" applyBorder="1" applyAlignment="1">
      <alignment horizontal="center"/>
    </xf>
    <xf numFmtId="0" fontId="0" fillId="3" borderId="38" xfId="0" applyFill="1" applyBorder="1" applyAlignment="1">
      <alignment/>
    </xf>
    <xf numFmtId="0" fontId="26" fillId="34" borderId="38" xfId="0" applyFont="1" applyFill="1" applyBorder="1" applyAlignment="1">
      <alignment horizontal="right"/>
    </xf>
    <xf numFmtId="0" fontId="43" fillId="34" borderId="39" xfId="0" applyFont="1" applyFill="1" applyBorder="1" applyAlignment="1">
      <alignment horizontal="right"/>
    </xf>
    <xf numFmtId="8" fontId="43" fillId="34" borderId="39" xfId="0" applyNumberFormat="1" applyFont="1" applyFill="1" applyBorder="1" applyAlignment="1">
      <alignment horizontal="right"/>
    </xf>
    <xf numFmtId="0" fontId="43" fillId="34" borderId="40" xfId="0" applyFont="1" applyFill="1" applyBorder="1" applyAlignment="1">
      <alignment horizontal="right"/>
    </xf>
    <xf numFmtId="0" fontId="0" fillId="35" borderId="41" xfId="0" applyFill="1" applyBorder="1" applyAlignment="1">
      <alignment/>
    </xf>
    <xf numFmtId="0" fontId="26" fillId="38" borderId="42" xfId="0" applyFont="1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26" fillId="0" borderId="4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26" fillId="0" borderId="48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26" fillId="0" borderId="0" xfId="0" applyFont="1" applyAlignment="1">
      <alignment/>
    </xf>
    <xf numFmtId="0" fontId="26" fillId="0" borderId="50" xfId="0" applyFon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43" fillId="34" borderId="53" xfId="0" applyFont="1" applyFill="1" applyBorder="1" applyAlignment="1">
      <alignment horizontal="right"/>
    </xf>
    <xf numFmtId="0" fontId="0" fillId="35" borderId="46" xfId="0" applyFill="1" applyBorder="1" applyAlignment="1">
      <alignment/>
    </xf>
    <xf numFmtId="0" fontId="43" fillId="34" borderId="54" xfId="0" applyFont="1" applyFill="1" applyBorder="1" applyAlignment="1">
      <alignment horizontal="right"/>
    </xf>
    <xf numFmtId="0" fontId="0" fillId="3" borderId="55" xfId="0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54" xfId="0" applyFont="1" applyBorder="1" applyAlignment="1">
      <alignment/>
    </xf>
    <xf numFmtId="167" fontId="0" fillId="35" borderId="31" xfId="0" applyNumberFormat="1" applyFill="1" applyBorder="1" applyAlignment="1">
      <alignment/>
    </xf>
    <xf numFmtId="167" fontId="0" fillId="35" borderId="16" xfId="0" applyNumberFormat="1" applyFill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0" xfId="0" applyFill="1" applyAlignment="1">
      <alignment/>
    </xf>
    <xf numFmtId="167" fontId="0" fillId="0" borderId="46" xfId="0" applyNumberFormat="1" applyBorder="1" applyAlignment="1">
      <alignment/>
    </xf>
    <xf numFmtId="16" fontId="0" fillId="36" borderId="26" xfId="0" applyNumberFormat="1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26" fillId="0" borderId="25" xfId="0" applyFont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65" xfId="0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0.13671875" style="0" customWidth="1"/>
    <col min="2" max="2" width="22.8515625" style="0" customWidth="1"/>
    <col min="3" max="3" width="11.00390625" style="0" customWidth="1"/>
    <col min="6" max="6" width="9.421875" style="0" customWidth="1"/>
    <col min="8" max="8" width="10.140625" style="0" customWidth="1"/>
    <col min="9" max="9" width="9.8515625" style="0" customWidth="1"/>
    <col min="10" max="10" width="10.421875" style="0" bestFit="1" customWidth="1"/>
    <col min="12" max="12" width="11.00390625" style="0" customWidth="1"/>
    <col min="14" max="14" width="10.140625" style="0" customWidth="1"/>
    <col min="15" max="15" width="10.421875" style="0" bestFit="1" customWidth="1"/>
    <col min="16" max="16" width="11.28125" style="0" customWidth="1"/>
    <col min="17" max="17" width="10.8515625" style="0" customWidth="1"/>
    <col min="18" max="18" width="13.00390625" style="0" customWidth="1"/>
  </cols>
  <sheetData>
    <row r="1" spans="1:17" ht="19.5" thickBot="1">
      <c r="A1" s="108" t="s">
        <v>14</v>
      </c>
      <c r="B1" s="109"/>
      <c r="C1" s="103" t="s">
        <v>40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 ht="16.5" thickBot="1" thickTop="1">
      <c r="A2" s="26"/>
      <c r="B2" s="5" t="s">
        <v>7</v>
      </c>
      <c r="C2" s="18" t="s">
        <v>0</v>
      </c>
      <c r="D2" s="96" t="s">
        <v>74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6" t="s">
        <v>1</v>
      </c>
      <c r="R2" s="31"/>
    </row>
    <row r="3" spans="1:18" ht="16.5" thickBot="1" thickTop="1">
      <c r="A3" s="25"/>
      <c r="B3" s="3" t="s">
        <v>36</v>
      </c>
      <c r="C3" s="22">
        <v>400</v>
      </c>
      <c r="D3" s="16">
        <v>63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27" t="str">
        <f aca="true" t="shared" si="0" ref="Q3:Q24">DOLLAR(C3-D3-E3-F3-G3-H3-I3-J3-K3-L3-M3-N3-O3-P3)</f>
        <v>337,00 Kč</v>
      </c>
      <c r="R3" s="32"/>
    </row>
    <row r="4" spans="1:18" ht="16.5" thickBot="1" thickTop="1">
      <c r="A4" s="25"/>
      <c r="B4" s="3" t="s">
        <v>37</v>
      </c>
      <c r="C4" s="22">
        <v>400</v>
      </c>
      <c r="D4" s="16">
        <v>63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27" t="str">
        <f t="shared" si="0"/>
        <v>337,00 Kč</v>
      </c>
      <c r="R4" s="32"/>
    </row>
    <row r="5" spans="1:18" ht="16.5" thickBot="1" thickTop="1">
      <c r="A5" s="25"/>
      <c r="B5" s="3" t="s">
        <v>38</v>
      </c>
      <c r="C5" s="22">
        <v>400</v>
      </c>
      <c r="D5" s="16">
        <v>63</v>
      </c>
      <c r="E5" s="16">
        <v>0</v>
      </c>
      <c r="F5" s="16">
        <v>0</v>
      </c>
      <c r="G5" s="17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  <c r="M5" s="16">
        <v>0</v>
      </c>
      <c r="N5" s="16">
        <v>0</v>
      </c>
      <c r="O5" s="16">
        <v>0</v>
      </c>
      <c r="P5" s="16">
        <v>0</v>
      </c>
      <c r="Q5" s="27" t="str">
        <f t="shared" si="0"/>
        <v>337,00 Kč</v>
      </c>
      <c r="R5" s="32"/>
    </row>
    <row r="6" spans="1:18" ht="16.5" thickBot="1" thickTop="1">
      <c r="A6" s="25"/>
      <c r="B6" s="3" t="s">
        <v>43</v>
      </c>
      <c r="C6" s="22">
        <v>400</v>
      </c>
      <c r="D6" s="16">
        <v>63</v>
      </c>
      <c r="E6" s="16">
        <v>0</v>
      </c>
      <c r="F6" s="17">
        <v>0</v>
      </c>
      <c r="G6" s="17">
        <v>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  <c r="M6" s="16">
        <v>0</v>
      </c>
      <c r="N6" s="16">
        <v>0</v>
      </c>
      <c r="O6" s="16">
        <v>0</v>
      </c>
      <c r="P6" s="16">
        <v>0</v>
      </c>
      <c r="Q6" s="27" t="str">
        <f t="shared" si="0"/>
        <v>337,00 Kč</v>
      </c>
      <c r="R6" s="32"/>
    </row>
    <row r="7" spans="1:18" ht="16.5" thickBot="1" thickTop="1">
      <c r="A7" s="25"/>
      <c r="B7" s="3" t="s">
        <v>51</v>
      </c>
      <c r="C7" s="22">
        <v>400</v>
      </c>
      <c r="D7" s="16">
        <v>63</v>
      </c>
      <c r="E7" s="16">
        <v>0</v>
      </c>
      <c r="F7" s="17">
        <v>0</v>
      </c>
      <c r="G7" s="17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6">
        <v>0</v>
      </c>
      <c r="P7" s="16">
        <v>0</v>
      </c>
      <c r="Q7" s="27" t="str">
        <f t="shared" si="0"/>
        <v>337,00 Kč</v>
      </c>
      <c r="R7" s="32"/>
    </row>
    <row r="8" spans="1:18" ht="16.5" thickBot="1" thickTop="1">
      <c r="A8" s="25"/>
      <c r="B8" s="3" t="s">
        <v>53</v>
      </c>
      <c r="C8" s="22">
        <v>400</v>
      </c>
      <c r="D8" s="16">
        <v>63</v>
      </c>
      <c r="E8" s="16">
        <v>0</v>
      </c>
      <c r="F8" s="17">
        <v>0</v>
      </c>
      <c r="G8" s="17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6">
        <v>0</v>
      </c>
      <c r="P8" s="16">
        <v>0</v>
      </c>
      <c r="Q8" s="27" t="str">
        <f t="shared" si="0"/>
        <v>337,00 Kč</v>
      </c>
      <c r="R8" s="32"/>
    </row>
    <row r="9" spans="1:18" ht="16.5" thickBot="1" thickTop="1">
      <c r="A9" s="25"/>
      <c r="B9" s="3" t="s">
        <v>47</v>
      </c>
      <c r="C9" s="22">
        <v>400</v>
      </c>
      <c r="D9" s="16">
        <v>63</v>
      </c>
      <c r="E9" s="16">
        <v>0</v>
      </c>
      <c r="F9" s="17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6">
        <v>0</v>
      </c>
      <c r="P9" s="16">
        <v>0</v>
      </c>
      <c r="Q9" s="27" t="str">
        <f t="shared" si="0"/>
        <v>337,00 Kč</v>
      </c>
      <c r="R9" s="32"/>
    </row>
    <row r="10" spans="1:18" ht="16.5" thickBot="1" thickTop="1">
      <c r="A10" s="25"/>
      <c r="B10" s="3" t="s">
        <v>48</v>
      </c>
      <c r="C10" s="22">
        <v>400</v>
      </c>
      <c r="D10" s="16">
        <v>63</v>
      </c>
      <c r="E10" s="16">
        <v>0</v>
      </c>
      <c r="F10" s="17">
        <v>0</v>
      </c>
      <c r="G10" s="17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6">
        <v>0</v>
      </c>
      <c r="P10" s="16">
        <v>0</v>
      </c>
      <c r="Q10" s="27" t="str">
        <f t="shared" si="0"/>
        <v>337,00 Kč</v>
      </c>
      <c r="R10" s="32"/>
    </row>
    <row r="11" spans="1:18" ht="16.5" thickBot="1" thickTop="1">
      <c r="A11" s="25"/>
      <c r="B11" s="3" t="s">
        <v>50</v>
      </c>
      <c r="C11" s="22">
        <v>400</v>
      </c>
      <c r="D11" s="16">
        <v>0</v>
      </c>
      <c r="E11" s="16">
        <v>0</v>
      </c>
      <c r="F11" s="17">
        <v>0</v>
      </c>
      <c r="G11" s="17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6">
        <v>0</v>
      </c>
      <c r="P11" s="16">
        <v>0</v>
      </c>
      <c r="Q11" s="27" t="str">
        <f t="shared" si="0"/>
        <v>400,00 Kč</v>
      </c>
      <c r="R11" s="32"/>
    </row>
    <row r="12" spans="1:18" ht="16.5" thickBot="1" thickTop="1">
      <c r="A12" s="25"/>
      <c r="B12" s="3" t="s">
        <v>46</v>
      </c>
      <c r="C12" s="22">
        <v>400</v>
      </c>
      <c r="D12" s="16">
        <v>63</v>
      </c>
      <c r="E12" s="16">
        <v>0</v>
      </c>
      <c r="F12" s="17">
        <v>0</v>
      </c>
      <c r="G12" s="17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6">
        <v>0</v>
      </c>
      <c r="P12" s="16">
        <v>0</v>
      </c>
      <c r="Q12" s="27" t="str">
        <f t="shared" si="0"/>
        <v>337,00 Kč</v>
      </c>
      <c r="R12" s="32"/>
    </row>
    <row r="13" spans="1:18" ht="16.5" thickBot="1" thickTop="1">
      <c r="A13" s="25"/>
      <c r="B13" s="3" t="s">
        <v>45</v>
      </c>
      <c r="C13" s="22">
        <v>0</v>
      </c>
      <c r="D13" s="16">
        <v>0</v>
      </c>
      <c r="E13" s="16">
        <v>0</v>
      </c>
      <c r="F13" s="17">
        <v>0</v>
      </c>
      <c r="G13" s="17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6">
        <v>0</v>
      </c>
      <c r="P13" s="16">
        <v>0</v>
      </c>
      <c r="Q13" s="27" t="str">
        <f t="shared" si="0"/>
        <v>0,00 Kč</v>
      </c>
      <c r="R13" s="32"/>
    </row>
    <row r="14" spans="1:18" ht="16.5" thickBot="1" thickTop="1">
      <c r="A14" s="25"/>
      <c r="B14" s="3" t="s">
        <v>42</v>
      </c>
      <c r="C14" s="22">
        <v>400</v>
      </c>
      <c r="D14" s="16">
        <v>63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7" t="str">
        <f t="shared" si="0"/>
        <v>337,00 Kč</v>
      </c>
      <c r="R14" s="32"/>
    </row>
    <row r="15" spans="1:18" ht="16.5" thickBot="1" thickTop="1">
      <c r="A15" s="25"/>
      <c r="B15" s="3" t="s">
        <v>44</v>
      </c>
      <c r="C15" s="22">
        <v>400</v>
      </c>
      <c r="D15" s="16">
        <v>63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6">
        <v>0</v>
      </c>
      <c r="P15" s="16">
        <v>0</v>
      </c>
      <c r="Q15" s="27" t="str">
        <f t="shared" si="0"/>
        <v>337,00 Kč</v>
      </c>
      <c r="R15" s="32"/>
    </row>
    <row r="16" spans="1:18" ht="16.5" thickBot="1" thickTop="1">
      <c r="A16" s="25"/>
      <c r="B16" s="3" t="s">
        <v>39</v>
      </c>
      <c r="C16" s="22">
        <v>400</v>
      </c>
      <c r="D16" s="16">
        <v>63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6">
        <v>0</v>
      </c>
      <c r="K16" s="17">
        <v>0</v>
      </c>
      <c r="L16" s="17">
        <v>0</v>
      </c>
      <c r="M16" s="16">
        <v>0</v>
      </c>
      <c r="N16" s="16">
        <v>0</v>
      </c>
      <c r="O16" s="16">
        <v>0</v>
      </c>
      <c r="P16" s="16">
        <v>0</v>
      </c>
      <c r="Q16" s="27" t="str">
        <f t="shared" si="0"/>
        <v>337,00 Kč</v>
      </c>
      <c r="R16" s="32"/>
    </row>
    <row r="17" spans="1:18" ht="16.5" thickBot="1" thickTop="1">
      <c r="A17" s="25"/>
      <c r="B17" s="3" t="s">
        <v>52</v>
      </c>
      <c r="C17" s="22">
        <v>400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6">
        <v>0</v>
      </c>
      <c r="N17" s="16">
        <v>0</v>
      </c>
      <c r="O17" s="16">
        <v>0</v>
      </c>
      <c r="P17" s="16">
        <v>0</v>
      </c>
      <c r="Q17" s="27" t="str">
        <f t="shared" si="0"/>
        <v>400,00 Kč</v>
      </c>
      <c r="R17" s="32"/>
    </row>
    <row r="18" spans="1:18" ht="16.5" thickBot="1" thickTop="1">
      <c r="A18" s="25"/>
      <c r="B18" s="3" t="s">
        <v>49</v>
      </c>
      <c r="C18" s="22">
        <v>400</v>
      </c>
      <c r="D18" s="16">
        <v>63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  <c r="Q18" s="27" t="str">
        <f t="shared" si="0"/>
        <v>337,00 Kč</v>
      </c>
      <c r="R18" s="32"/>
    </row>
    <row r="19" spans="1:18" ht="16.5" thickBot="1" thickTop="1">
      <c r="A19" s="25"/>
      <c r="B19" s="3" t="s">
        <v>41</v>
      </c>
      <c r="C19" s="22">
        <v>400</v>
      </c>
      <c r="D19" s="16">
        <v>63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  <c r="Q19" s="27" t="str">
        <f t="shared" si="0"/>
        <v>337,00 Kč</v>
      </c>
      <c r="R19" s="32"/>
    </row>
    <row r="20" spans="1:18" ht="16.5" thickBot="1" thickTop="1">
      <c r="A20" s="25"/>
      <c r="B20" s="3"/>
      <c r="C20" s="22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  <c r="Q20" s="27" t="str">
        <f t="shared" si="0"/>
        <v>0,00 Kč</v>
      </c>
      <c r="R20" s="32"/>
    </row>
    <row r="21" spans="1:18" ht="16.5" thickBot="1" thickTop="1">
      <c r="A21" s="25"/>
      <c r="B21" s="3"/>
      <c r="C21" s="22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27" t="str">
        <f t="shared" si="0"/>
        <v>0,00 Kč</v>
      </c>
      <c r="R21" s="32"/>
    </row>
    <row r="22" spans="1:18" ht="16.5" thickBot="1" thickTop="1">
      <c r="A22" s="25"/>
      <c r="B22" s="3"/>
      <c r="C22" s="22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27" t="str">
        <f t="shared" si="0"/>
        <v>0,00 Kč</v>
      </c>
      <c r="R22" s="32"/>
    </row>
    <row r="23" spans="1:18" ht="16.5" thickBot="1" thickTop="1">
      <c r="A23" s="25"/>
      <c r="B23" s="3"/>
      <c r="C23" s="22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6">
        <v>0</v>
      </c>
      <c r="N23" s="16">
        <v>0</v>
      </c>
      <c r="O23" s="16">
        <v>0</v>
      </c>
      <c r="P23" s="16">
        <v>0</v>
      </c>
      <c r="Q23" s="27" t="str">
        <f t="shared" si="0"/>
        <v>0,00 Kč</v>
      </c>
      <c r="R23" s="32"/>
    </row>
    <row r="24" spans="1:18" ht="16.5" thickBot="1" thickTop="1">
      <c r="A24" s="25"/>
      <c r="B24" s="3"/>
      <c r="C24" s="22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6">
        <v>0</v>
      </c>
      <c r="N24" s="16">
        <v>0</v>
      </c>
      <c r="O24" s="16">
        <v>0</v>
      </c>
      <c r="P24" s="16">
        <v>0</v>
      </c>
      <c r="Q24" s="27" t="str">
        <f t="shared" si="0"/>
        <v>0,00 Kč</v>
      </c>
      <c r="R24" s="32"/>
    </row>
    <row r="25" spans="1:18" ht="16.5" thickBot="1" thickTop="1">
      <c r="A25" s="25"/>
      <c r="B25" s="3"/>
      <c r="C25" s="22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27" t="str">
        <f>DOLLAR(C25-D25-E25-F25-G25-H25-I25-J25-K25-L25-M25-N25-O25-P25)</f>
        <v>0,00 Kč</v>
      </c>
      <c r="R25" s="32"/>
    </row>
    <row r="26" spans="1:18" ht="16.5" thickBot="1" thickTop="1">
      <c r="A26" s="25"/>
      <c r="B26" s="4"/>
      <c r="C26" s="22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6">
        <v>0</v>
      </c>
      <c r="N26" s="16">
        <v>0</v>
      </c>
      <c r="O26" s="16">
        <v>0</v>
      </c>
      <c r="P26" s="16">
        <v>0</v>
      </c>
      <c r="Q26" s="27" t="str">
        <f>DOLLAR(C26-D26-E26-F26-G26-H26-I26-J26-K26-L26-M26-N26-O26-P26)</f>
        <v>0,00 Kč</v>
      </c>
      <c r="R26" s="32"/>
    </row>
    <row r="27" spans="1:18" ht="16.5" thickBot="1" thickTop="1">
      <c r="A27" s="25"/>
      <c r="B27" s="99"/>
      <c r="C27" s="22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  <c r="Q27" s="27" t="str">
        <f>DOLLAR(C27-D27-E27-F27-G27-H27-I27-J27-K27-L27-M27-N27-O27-P27)</f>
        <v>0,00 Kč</v>
      </c>
      <c r="R27" s="32"/>
    </row>
    <row r="28" spans="1:18" ht="16.5" thickBot="1" thickTop="1">
      <c r="A28" s="25"/>
      <c r="B28" s="19" t="s">
        <v>6</v>
      </c>
      <c r="C28" s="22">
        <f>SUM(C3:C27)</f>
        <v>6400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  <c r="Q28" s="27"/>
      <c r="R28" s="32"/>
    </row>
    <row r="29" spans="1:18" ht="16.5" thickBot="1" thickTop="1">
      <c r="A29" s="25"/>
      <c r="C29" s="22">
        <v>0</v>
      </c>
      <c r="D29" s="50">
        <v>0</v>
      </c>
      <c r="E29" s="21">
        <v>0</v>
      </c>
      <c r="F29" s="51">
        <v>0</v>
      </c>
      <c r="G29" s="21">
        <v>0</v>
      </c>
      <c r="H29" s="21">
        <v>0</v>
      </c>
      <c r="I29" s="21">
        <v>0</v>
      </c>
      <c r="J29" s="51">
        <v>0</v>
      </c>
      <c r="K29" s="17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8"/>
      <c r="R29" s="32"/>
    </row>
    <row r="30" spans="3:18" ht="15.75" thickTop="1">
      <c r="C30" s="20" t="str">
        <f>DOLLAR(C26+C25+C24+C23+C22+C21+C20+C19+C18+C17+C16+C15+C14+C13+C12+C11+C10+C9+C8+C7+C6+C5+C4+C3)</f>
        <v>6 400,00 Kč</v>
      </c>
      <c r="D30" s="17" t="str">
        <f>DOLLAR(D25+D24+D23+D22+D21+D20+D19+D18+D17+D16+D15+D14+D13+D12+D11+D10+D9+D8+D7+D6+D5+D4+D3)</f>
        <v>882,00 Kč</v>
      </c>
      <c r="E30" s="80">
        <f>SUM(E3:E25)</f>
        <v>0</v>
      </c>
      <c r="F30" s="17" t="str">
        <f>DOLLAR(F25+F24+F23+F22+F21+F20+F19+F18+F17+F16+F15+F14+F13+F12+F11+F10+F9+F8+F7+F6+F5+F4+F3)</f>
        <v>0,00 Kč</v>
      </c>
      <c r="G30" s="80">
        <f>SUM(G3:G29)</f>
        <v>0</v>
      </c>
      <c r="H30" s="80">
        <f>SUM(H3:H29)</f>
        <v>0</v>
      </c>
      <c r="I30" s="102" t="str">
        <f>DOLLAR(I26+I25+I24+I23+I22+I21+I20+I19+I18+I17+I16+I15+I14+I13+I12+I11+I10+I9+I8+I7+I6+I5+I4+I3)</f>
        <v>0,00 Kč</v>
      </c>
      <c r="J30" s="80">
        <f aca="true" t="shared" si="1" ref="J30:P30">SUM(J3:J29)</f>
        <v>0</v>
      </c>
      <c r="K30" s="80">
        <f t="shared" si="1"/>
        <v>0</v>
      </c>
      <c r="L30" s="80">
        <f t="shared" si="1"/>
        <v>0</v>
      </c>
      <c r="M30" s="80">
        <f t="shared" si="1"/>
        <v>0</v>
      </c>
      <c r="N30" s="80">
        <f t="shared" si="1"/>
        <v>0</v>
      </c>
      <c r="O30" s="80">
        <f t="shared" si="1"/>
        <v>0</v>
      </c>
      <c r="P30" s="80">
        <f t="shared" si="1"/>
        <v>0</v>
      </c>
      <c r="Q30" s="29"/>
      <c r="R30" s="33"/>
    </row>
    <row r="31" ht="15.75" thickBot="1"/>
    <row r="32" spans="2:6" ht="15.75" thickBot="1">
      <c r="B32" s="11" t="s">
        <v>2</v>
      </c>
      <c r="C32" s="12"/>
      <c r="D32" s="12"/>
      <c r="E32" s="12"/>
      <c r="F32" s="13"/>
    </row>
    <row r="33" spans="2:6" ht="15">
      <c r="B33" s="10">
        <v>0</v>
      </c>
      <c r="C33" s="104" t="s">
        <v>4</v>
      </c>
      <c r="D33" s="104"/>
      <c r="E33" s="104"/>
      <c r="F33" s="105"/>
    </row>
    <row r="34" spans="2:6" ht="15">
      <c r="B34" s="9" t="s">
        <v>3</v>
      </c>
      <c r="C34" s="106" t="s">
        <v>5</v>
      </c>
      <c r="D34" s="106"/>
      <c r="E34" s="106"/>
      <c r="F34" s="107"/>
    </row>
  </sheetData>
  <sheetProtection/>
  <mergeCells count="4">
    <mergeCell ref="C1:Q1"/>
    <mergeCell ref="C33:F33"/>
    <mergeCell ref="C34:F34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0.71875" style="0" customWidth="1"/>
    <col min="2" max="2" width="20.57421875" style="0" customWidth="1"/>
    <col min="3" max="3" width="11.140625" style="0" customWidth="1"/>
    <col min="4" max="5" width="10.140625" style="0" customWidth="1"/>
    <col min="6" max="6" width="9.421875" style="0" customWidth="1"/>
    <col min="7" max="7" width="10.7109375" style="0" customWidth="1"/>
    <col min="8" max="8" width="10.421875" style="0" bestFit="1" customWidth="1"/>
    <col min="9" max="9" width="10.7109375" style="0" customWidth="1"/>
    <col min="10" max="10" width="10.28125" style="0" customWidth="1"/>
    <col min="11" max="11" width="10.421875" style="0" bestFit="1" customWidth="1"/>
    <col min="12" max="12" width="10.7109375" style="0" customWidth="1"/>
    <col min="13" max="13" width="10.28125" style="0" customWidth="1"/>
    <col min="14" max="14" width="10.421875" style="0" bestFit="1" customWidth="1"/>
    <col min="15" max="17" width="10.421875" style="0" customWidth="1"/>
    <col min="18" max="18" width="10.8515625" style="0" customWidth="1"/>
  </cols>
  <sheetData>
    <row r="1" spans="1:17" ht="19.5" thickBot="1">
      <c r="A1" s="110" t="s">
        <v>13</v>
      </c>
      <c r="B1" s="109"/>
      <c r="C1" s="103" t="s">
        <v>40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 ht="16.5" thickBot="1" thickTop="1">
      <c r="A2" s="26"/>
      <c r="B2" s="39" t="s">
        <v>7</v>
      </c>
      <c r="C2" s="42" t="s">
        <v>0</v>
      </c>
      <c r="D2" s="40" t="s">
        <v>74</v>
      </c>
      <c r="E2" s="41"/>
      <c r="F2" s="93"/>
      <c r="G2" s="93"/>
      <c r="H2" s="93"/>
      <c r="I2" s="93"/>
      <c r="J2" s="93"/>
      <c r="K2" s="93"/>
      <c r="L2" s="94"/>
      <c r="M2" s="93"/>
      <c r="N2" s="93"/>
      <c r="O2" s="93"/>
      <c r="P2" s="95"/>
      <c r="Q2" s="95"/>
      <c r="R2" s="44" t="s">
        <v>1</v>
      </c>
    </row>
    <row r="3" spans="1:18" ht="16.5" thickBot="1" thickTop="1">
      <c r="A3" s="25"/>
      <c r="B3" s="2" t="s">
        <v>56</v>
      </c>
      <c r="C3" s="43">
        <v>400</v>
      </c>
      <c r="D3" s="16">
        <v>63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7">
        <v>0</v>
      </c>
      <c r="P3" s="84">
        <v>0</v>
      </c>
      <c r="Q3" s="100">
        <v>0</v>
      </c>
      <c r="R3" s="45" t="str">
        <f>DOLLAR(C3-D3-E3-F3-G3-H3-I3-J3-K3-L3-M3-N3-O3-P3)</f>
        <v>337,00 Kč</v>
      </c>
    </row>
    <row r="4" spans="1:18" ht="16.5" thickBot="1" thickTop="1">
      <c r="A4" s="25"/>
      <c r="B4" s="2" t="s">
        <v>57</v>
      </c>
      <c r="C4" s="43">
        <v>400</v>
      </c>
      <c r="D4" s="16">
        <v>63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7">
        <v>0</v>
      </c>
      <c r="Q4" s="100">
        <v>0</v>
      </c>
      <c r="R4" s="45" t="str">
        <f>DOLLAR(C4-D4-E4-F4-G4-H4-I4-J4-K4-L4-M4-N4-O4-P4)</f>
        <v>337,00 Kč</v>
      </c>
    </row>
    <row r="5" spans="1:18" ht="16.5" thickBot="1" thickTop="1">
      <c r="A5" s="25"/>
      <c r="B5" s="3" t="s">
        <v>58</v>
      </c>
      <c r="C5" s="43">
        <v>400</v>
      </c>
      <c r="D5" s="16">
        <v>63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7">
        <v>0</v>
      </c>
      <c r="Q5" s="100">
        <v>0</v>
      </c>
      <c r="R5" s="45" t="str">
        <f>DOLLAR(C5-D5-E5-F5-G5-H5-I5-J5-K5-L5-M5-N5-O5-P5)</f>
        <v>337,00 Kč</v>
      </c>
    </row>
    <row r="6" spans="1:18" ht="16.5" thickBot="1" thickTop="1">
      <c r="A6" s="25"/>
      <c r="B6" s="3" t="s">
        <v>26</v>
      </c>
      <c r="C6" s="43">
        <v>400</v>
      </c>
      <c r="D6" s="16">
        <v>63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7">
        <v>0</v>
      </c>
      <c r="Q6" s="100">
        <v>0</v>
      </c>
      <c r="R6" s="45" t="str">
        <f>DOLLAR(C6-D6-E6-F6-G6-H6-I6-J6-K6-L6-M6-N6-O6-P6-Q6)</f>
        <v>337,00 Kč</v>
      </c>
    </row>
    <row r="7" spans="1:18" ht="16.5" thickBot="1" thickTop="1">
      <c r="A7" s="25"/>
      <c r="B7" s="3" t="s">
        <v>59</v>
      </c>
      <c r="C7" s="43">
        <v>400</v>
      </c>
      <c r="D7" s="16">
        <v>63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7">
        <v>0</v>
      </c>
      <c r="P7" s="17">
        <v>0</v>
      </c>
      <c r="Q7" s="100">
        <v>0</v>
      </c>
      <c r="R7" s="45" t="str">
        <f>DOLLAR(C7-D7-E7-F7-G7-H7-I7-J7-K7-L7-M7-N7-O7-P7-Q7)</f>
        <v>337,00 Kč</v>
      </c>
    </row>
    <row r="8" spans="1:18" ht="16.5" thickBot="1" thickTop="1">
      <c r="A8" s="25"/>
      <c r="B8" s="3" t="s">
        <v>60</v>
      </c>
      <c r="C8" s="43">
        <v>400</v>
      </c>
      <c r="D8" s="16">
        <v>63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7">
        <v>0</v>
      </c>
      <c r="P8" s="17">
        <v>0</v>
      </c>
      <c r="Q8" s="100">
        <v>0</v>
      </c>
      <c r="R8" s="45" t="str">
        <f>DOLLAR(C8-D8-E8-F8-G8-H8-I8-J8-K8-L8-M8-N8-O8-P8)</f>
        <v>337,00 Kč</v>
      </c>
    </row>
    <row r="9" spans="1:18" ht="16.5" thickBot="1" thickTop="1">
      <c r="A9" s="25"/>
      <c r="B9" s="3" t="s">
        <v>61</v>
      </c>
      <c r="C9" s="43">
        <v>400</v>
      </c>
      <c r="D9" s="16">
        <v>63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7">
        <v>0</v>
      </c>
      <c r="P9" s="17">
        <v>0</v>
      </c>
      <c r="Q9" s="100">
        <v>0</v>
      </c>
      <c r="R9" s="46" t="str">
        <f>DOLLAR(C9-D9-E9-F9-G9-H9-I9-J9-K9-L9-M9-N9-O9-P9-Q9)</f>
        <v>337,00 Kč</v>
      </c>
    </row>
    <row r="10" spans="1:18" ht="16.5" thickBot="1" thickTop="1">
      <c r="A10" s="25"/>
      <c r="B10" s="3" t="s">
        <v>62</v>
      </c>
      <c r="C10" s="43">
        <v>400</v>
      </c>
      <c r="D10" s="16">
        <v>63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7">
        <v>0</v>
      </c>
      <c r="P10" s="17">
        <v>0</v>
      </c>
      <c r="Q10" s="100">
        <v>0</v>
      </c>
      <c r="R10" s="45" t="str">
        <f>DOLLAR(C10-D10-E10-F10-G10-H10-I10-J10-K10-L10-M10-N10-O10-P10)</f>
        <v>337,00 Kč</v>
      </c>
    </row>
    <row r="11" spans="1:18" ht="16.5" thickBot="1" thickTop="1">
      <c r="A11" s="25"/>
      <c r="B11" s="3" t="s">
        <v>63</v>
      </c>
      <c r="C11" s="43">
        <v>400</v>
      </c>
      <c r="D11" s="16">
        <v>63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7">
        <v>0</v>
      </c>
      <c r="P11" s="17">
        <v>0</v>
      </c>
      <c r="Q11" s="100">
        <v>0</v>
      </c>
      <c r="R11" s="45" t="str">
        <f aca="true" t="shared" si="0" ref="R11:R18">DOLLAR(C11-D11-E11-F11-G11-H11-I11-J11-K11-L11-M11-N11-O11-P11-Q11)</f>
        <v>337,00 Kč</v>
      </c>
    </row>
    <row r="12" spans="1:18" ht="16.5" thickBot="1" thickTop="1">
      <c r="A12" s="25"/>
      <c r="B12" s="3" t="s">
        <v>64</v>
      </c>
      <c r="C12" s="43">
        <v>400</v>
      </c>
      <c r="D12" s="16">
        <v>63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7">
        <v>0</v>
      </c>
      <c r="P12" s="17">
        <v>0</v>
      </c>
      <c r="Q12" s="100">
        <v>0</v>
      </c>
      <c r="R12" s="45" t="str">
        <f t="shared" si="0"/>
        <v>337,00 Kč</v>
      </c>
    </row>
    <row r="13" spans="1:18" ht="16.5" thickBot="1" thickTop="1">
      <c r="A13" s="25"/>
      <c r="B13" s="3" t="s">
        <v>65</v>
      </c>
      <c r="C13" s="43">
        <v>400</v>
      </c>
      <c r="D13" s="16">
        <v>63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7">
        <v>0</v>
      </c>
      <c r="P13" s="17">
        <v>0</v>
      </c>
      <c r="Q13" s="100">
        <v>0</v>
      </c>
      <c r="R13" s="45" t="str">
        <f t="shared" si="0"/>
        <v>337,00 Kč</v>
      </c>
    </row>
    <row r="14" spans="1:18" ht="16.5" thickBot="1" thickTop="1">
      <c r="A14" s="25"/>
      <c r="B14" s="3" t="s">
        <v>66</v>
      </c>
      <c r="C14" s="43">
        <v>400</v>
      </c>
      <c r="D14" s="16">
        <v>63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7">
        <v>0</v>
      </c>
      <c r="P14" s="17">
        <v>0</v>
      </c>
      <c r="Q14" s="100">
        <v>0</v>
      </c>
      <c r="R14" s="45" t="str">
        <f t="shared" si="0"/>
        <v>337,00 Kč</v>
      </c>
    </row>
    <row r="15" spans="1:18" ht="16.5" thickBot="1" thickTop="1">
      <c r="A15" s="25"/>
      <c r="B15" s="3" t="s">
        <v>67</v>
      </c>
      <c r="C15" s="43">
        <v>400</v>
      </c>
      <c r="D15" s="16">
        <v>63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7">
        <v>0</v>
      </c>
      <c r="P15" s="17">
        <v>0</v>
      </c>
      <c r="Q15" s="100">
        <v>0</v>
      </c>
      <c r="R15" s="45" t="str">
        <f t="shared" si="0"/>
        <v>337,00 Kč</v>
      </c>
    </row>
    <row r="16" spans="1:18" ht="16.5" thickBot="1" thickTop="1">
      <c r="A16" s="25"/>
      <c r="B16" s="3" t="s">
        <v>68</v>
      </c>
      <c r="C16" s="43">
        <v>400</v>
      </c>
      <c r="D16" s="16">
        <v>63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6">
        <v>0</v>
      </c>
      <c r="O16" s="17">
        <v>0</v>
      </c>
      <c r="P16" s="17">
        <v>0</v>
      </c>
      <c r="Q16" s="100">
        <v>0</v>
      </c>
      <c r="R16" s="45" t="str">
        <f t="shared" si="0"/>
        <v>337,00 Kč</v>
      </c>
    </row>
    <row r="17" spans="1:18" ht="16.5" thickBot="1" thickTop="1">
      <c r="A17" s="25"/>
      <c r="B17" s="3" t="s">
        <v>69</v>
      </c>
      <c r="C17" s="43">
        <v>400</v>
      </c>
      <c r="D17" s="16">
        <v>63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17">
        <v>0</v>
      </c>
      <c r="Q17" s="100">
        <v>0</v>
      </c>
      <c r="R17" s="45" t="str">
        <f t="shared" si="0"/>
        <v>337,00 Kč</v>
      </c>
    </row>
    <row r="18" spans="1:18" ht="16.5" thickBot="1" thickTop="1">
      <c r="A18" s="25"/>
      <c r="B18" s="3" t="s">
        <v>28</v>
      </c>
      <c r="C18" s="43">
        <v>400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  <c r="M18" s="16">
        <v>0</v>
      </c>
      <c r="N18" s="16">
        <v>0</v>
      </c>
      <c r="O18" s="17">
        <v>0</v>
      </c>
      <c r="P18" s="17">
        <v>0</v>
      </c>
      <c r="Q18" s="100">
        <v>0</v>
      </c>
      <c r="R18" s="45" t="str">
        <f t="shared" si="0"/>
        <v>400,00 Kč</v>
      </c>
    </row>
    <row r="19" spans="1:18" ht="16.5" thickBot="1" thickTop="1">
      <c r="A19" s="25"/>
      <c r="B19" s="3" t="s">
        <v>70</v>
      </c>
      <c r="C19" s="43">
        <v>400</v>
      </c>
      <c r="D19" s="16">
        <v>63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7">
        <v>0</v>
      </c>
      <c r="P19" s="17">
        <v>0</v>
      </c>
      <c r="Q19" s="100">
        <v>0</v>
      </c>
      <c r="R19" s="45" t="str">
        <f>DOLLAR(C19-D19-E19-F19-G19-H19-I19-J19-K19-L19-M19-N19-O19-P19)</f>
        <v>337,00 Kč</v>
      </c>
    </row>
    <row r="20" spans="1:18" ht="16.5" thickBot="1" thickTop="1">
      <c r="A20" s="25"/>
      <c r="B20" s="3" t="s">
        <v>71</v>
      </c>
      <c r="C20" s="43">
        <v>400</v>
      </c>
      <c r="D20" s="16">
        <v>63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7">
        <v>0</v>
      </c>
      <c r="P20" s="17">
        <v>0</v>
      </c>
      <c r="Q20" s="100">
        <v>0</v>
      </c>
      <c r="R20" s="45" t="str">
        <f>DOLLAR(C20-D20-E20-F20-G20-H20-I20-J20-K20-L20-M20-N20-O20-P20-Q20)</f>
        <v>337,00 Kč</v>
      </c>
    </row>
    <row r="21" spans="1:18" ht="16.5" thickBot="1" thickTop="1">
      <c r="A21" s="25"/>
      <c r="B21" s="3" t="s">
        <v>30</v>
      </c>
      <c r="C21" s="43">
        <v>400</v>
      </c>
      <c r="D21" s="16">
        <v>63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7">
        <v>0</v>
      </c>
      <c r="P21" s="17">
        <v>0</v>
      </c>
      <c r="Q21" s="100">
        <v>0</v>
      </c>
      <c r="R21" s="45" t="str">
        <f>DOLLAR(C21-D21-E21-F21-G21-H21-I21-J21-K21-L21-M21-N21-O21-P21-Q21)</f>
        <v>337,00 Kč</v>
      </c>
    </row>
    <row r="22" spans="1:18" ht="16.5" thickBot="1" thickTop="1">
      <c r="A22" s="25"/>
      <c r="B22" s="3" t="s">
        <v>72</v>
      </c>
      <c r="C22" s="43">
        <v>400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7">
        <v>0</v>
      </c>
      <c r="P22" s="17">
        <v>0</v>
      </c>
      <c r="Q22" s="100">
        <v>0</v>
      </c>
      <c r="R22" s="45" t="str">
        <f>DOLLAR(C22-D22-E22-F22-G22-H22-I22-J22-K22-L22-M22-N22-O22-P22)</f>
        <v>400,00 Kč</v>
      </c>
    </row>
    <row r="23" spans="1:18" ht="16.5" thickBot="1" thickTop="1">
      <c r="A23" s="25"/>
      <c r="B23" s="3" t="s">
        <v>73</v>
      </c>
      <c r="C23" s="43">
        <v>400</v>
      </c>
      <c r="D23" s="16">
        <v>63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7">
        <v>0</v>
      </c>
      <c r="P23" s="17">
        <v>0</v>
      </c>
      <c r="Q23" s="100">
        <v>0</v>
      </c>
      <c r="R23" s="45" t="str">
        <f>DOLLAR(C23-D23-E23-F23-G23-H23-I23-J23-K23-L23-M23-N23-O23-P23-Q23)</f>
        <v>337,00 Kč</v>
      </c>
    </row>
    <row r="24" spans="1:18" ht="16.5" thickBot="1" thickTop="1">
      <c r="A24" s="25"/>
      <c r="B24" s="3" t="s">
        <v>34</v>
      </c>
      <c r="C24" s="43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7">
        <v>0</v>
      </c>
      <c r="P24" s="17">
        <v>0</v>
      </c>
      <c r="Q24" s="100">
        <v>0</v>
      </c>
      <c r="R24" s="45" t="str">
        <f>DOLLAR(C24-D24-E24-F24-G24-H24-I24-J24-K24-L24-M24-N24-O24-P24-Q24)</f>
        <v>0,00 Kč</v>
      </c>
    </row>
    <row r="25" spans="1:18" ht="16.5" thickBot="1" thickTop="1">
      <c r="A25" s="25"/>
      <c r="B25" s="60"/>
      <c r="C25" s="43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0</v>
      </c>
      <c r="N25" s="16">
        <v>0</v>
      </c>
      <c r="O25" s="17">
        <v>0</v>
      </c>
      <c r="P25" s="17">
        <v>0</v>
      </c>
      <c r="Q25" s="100">
        <v>0</v>
      </c>
      <c r="R25" s="45" t="str">
        <f>DOLLAR(C25-D25-E25-F25-G25-H25-I25-J25-K25-L25-M25-N25-O25-P25-Q25)</f>
        <v>0,00 Kč</v>
      </c>
    </row>
    <row r="26" spans="2:18" ht="16.5" thickBot="1" thickTop="1">
      <c r="B26" s="70" t="s">
        <v>6</v>
      </c>
      <c r="C26" s="43">
        <f>SUM(C3:C25)</f>
        <v>8400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83">
        <v>0</v>
      </c>
      <c r="P26" s="83">
        <v>0</v>
      </c>
      <c r="Q26" s="101"/>
      <c r="R26" s="47">
        <v>0</v>
      </c>
    </row>
    <row r="27" spans="2:18" ht="15.75" thickTop="1">
      <c r="B27" s="1"/>
      <c r="C27" s="34">
        <f>SUM(C3:C25)</f>
        <v>8400</v>
      </c>
      <c r="D27" s="79">
        <f>SUM(D3:D26)</f>
        <v>1197</v>
      </c>
      <c r="E27" s="79">
        <f>SUM(E3:E24)</f>
        <v>0</v>
      </c>
      <c r="F27" s="79">
        <f>SUM(F3:F26)</f>
        <v>0</v>
      </c>
      <c r="G27" s="79">
        <f>SUM(G3:G26)</f>
        <v>0</v>
      </c>
      <c r="H27" s="79">
        <f>SUM(H3:H26)</f>
        <v>0</v>
      </c>
      <c r="I27" s="79">
        <f>SUM(I3:I26)</f>
        <v>0</v>
      </c>
      <c r="J27" s="79">
        <f aca="true" t="shared" si="1" ref="J27:O27">SUM(J3:J26)</f>
        <v>0</v>
      </c>
      <c r="K27" s="79">
        <f t="shared" si="1"/>
        <v>0</v>
      </c>
      <c r="L27" s="79">
        <f t="shared" si="1"/>
        <v>0</v>
      </c>
      <c r="M27" s="79">
        <f t="shared" si="1"/>
        <v>0</v>
      </c>
      <c r="N27" s="79">
        <f t="shared" si="1"/>
        <v>0</v>
      </c>
      <c r="O27" s="79">
        <f t="shared" si="1"/>
        <v>0</v>
      </c>
      <c r="P27" s="79">
        <f>P58</f>
        <v>0</v>
      </c>
      <c r="Q27" s="79">
        <f>SUM(Q3:Q26)</f>
        <v>0</v>
      </c>
      <c r="R27" s="35"/>
    </row>
    <row r="28" spans="2:18" s="61" customFormat="1" ht="15">
      <c r="B28" s="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2:18" ht="15">
      <c r="B29" s="64" t="s">
        <v>2</v>
      </c>
      <c r="C29" s="68"/>
      <c r="D29" s="65"/>
      <c r="E29" s="65"/>
      <c r="F29" s="6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5">
      <c r="B30" s="67">
        <v>0</v>
      </c>
      <c r="C30" s="59" t="s">
        <v>4</v>
      </c>
      <c r="D30" s="52"/>
      <c r="E30" s="52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5">
      <c r="B31" s="67" t="s">
        <v>3</v>
      </c>
      <c r="C31" s="111" t="s">
        <v>5</v>
      </c>
      <c r="D31" s="106"/>
      <c r="E31" s="106"/>
      <c r="F31" s="10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>
      <c r="C32" s="112"/>
      <c r="D32" s="112"/>
      <c r="E32" s="112"/>
      <c r="F32" s="1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7:18" ht="1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7:18" ht="1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7:18" ht="1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7:18" ht="1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/>
  <mergeCells count="4">
    <mergeCell ref="C1:Q1"/>
    <mergeCell ref="A1:B1"/>
    <mergeCell ref="C31:F31"/>
    <mergeCell ref="C32:F32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B1">
      <selection activeCell="A1" sqref="A1:B1"/>
    </sheetView>
  </sheetViews>
  <sheetFormatPr defaultColWidth="9.140625" defaultRowHeight="15"/>
  <cols>
    <col min="1" max="1" width="6.7109375" style="0" hidden="1" customWidth="1"/>
    <col min="2" max="2" width="21.8515625" style="0" customWidth="1"/>
    <col min="3" max="3" width="11.140625" style="0" customWidth="1"/>
    <col min="4" max="5" width="10.140625" style="0" customWidth="1"/>
    <col min="6" max="6" width="10.421875" style="0" customWidth="1"/>
    <col min="7" max="7" width="10.57421875" style="0" customWidth="1"/>
    <col min="8" max="11" width="10.421875" style="0" bestFit="1" customWidth="1"/>
    <col min="12" max="12" width="10.28125" style="0" customWidth="1"/>
    <col min="13" max="13" width="10.421875" style="0" customWidth="1"/>
    <col min="14" max="14" width="10.140625" style="0" customWidth="1"/>
    <col min="15" max="15" width="10.421875" style="0" bestFit="1" customWidth="1"/>
    <col min="16" max="16" width="10.57421875" style="0" customWidth="1"/>
    <col min="17" max="17" width="11.00390625" style="0" customWidth="1"/>
  </cols>
  <sheetData>
    <row r="1" spans="1:17" ht="19.5" thickBot="1">
      <c r="A1" s="113" t="s">
        <v>12</v>
      </c>
      <c r="B1" s="109"/>
      <c r="C1" s="103" t="s">
        <v>40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6.5" thickBot="1" thickTop="1">
      <c r="A2" s="26"/>
      <c r="B2" s="49" t="s">
        <v>7</v>
      </c>
      <c r="C2" s="7" t="s">
        <v>0</v>
      </c>
      <c r="D2" s="24" t="s">
        <v>74</v>
      </c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6" t="s">
        <v>1</v>
      </c>
    </row>
    <row r="3" spans="1:17" ht="16.5" thickBot="1" thickTop="1">
      <c r="A3" s="25"/>
      <c r="B3" s="36" t="s">
        <v>15</v>
      </c>
      <c r="C3" s="30">
        <v>400</v>
      </c>
      <c r="D3" s="16">
        <v>63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7">
        <v>0</v>
      </c>
      <c r="P3" s="48">
        <v>0</v>
      </c>
      <c r="Q3" s="15" t="str">
        <f aca="true" t="shared" si="0" ref="Q3:Q26">DOLLAR(C3-D3-E3-F3-G3-H3-I3-J3-K3-L3-M3-N3-O3-P3)</f>
        <v>337,00 Kč</v>
      </c>
    </row>
    <row r="4" spans="1:17" ht="16.5" thickBot="1" thickTop="1">
      <c r="A4" s="25"/>
      <c r="B4" s="37" t="s">
        <v>16</v>
      </c>
      <c r="C4" s="30">
        <v>400</v>
      </c>
      <c r="D4" s="16">
        <v>63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48">
        <v>0</v>
      </c>
      <c r="Q4" s="15" t="str">
        <f t="shared" si="0"/>
        <v>337,00 Kč</v>
      </c>
    </row>
    <row r="5" spans="1:17" ht="16.5" thickBot="1" thickTop="1">
      <c r="A5" s="25"/>
      <c r="B5" s="37" t="s">
        <v>17</v>
      </c>
      <c r="C5" s="30">
        <v>400</v>
      </c>
      <c r="D5" s="16">
        <v>63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7">
        <v>0</v>
      </c>
      <c r="K5" s="16">
        <v>0</v>
      </c>
      <c r="L5" s="16">
        <v>0</v>
      </c>
      <c r="M5" s="16">
        <v>0</v>
      </c>
      <c r="N5" s="17">
        <v>0</v>
      </c>
      <c r="O5" s="17">
        <v>0</v>
      </c>
      <c r="P5" s="48">
        <v>0</v>
      </c>
      <c r="Q5" s="15" t="str">
        <f t="shared" si="0"/>
        <v>337,00 Kč</v>
      </c>
    </row>
    <row r="6" spans="1:17" ht="16.5" thickBot="1" thickTop="1">
      <c r="A6" s="25"/>
      <c r="B6" s="37" t="s">
        <v>27</v>
      </c>
      <c r="C6" s="30">
        <v>400</v>
      </c>
      <c r="D6" s="16">
        <v>63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7">
        <v>0</v>
      </c>
      <c r="K6" s="16">
        <v>0</v>
      </c>
      <c r="L6" s="16">
        <v>0</v>
      </c>
      <c r="M6" s="16">
        <v>0</v>
      </c>
      <c r="N6" s="17">
        <v>0</v>
      </c>
      <c r="O6" s="17">
        <v>0</v>
      </c>
      <c r="P6" s="48">
        <v>0</v>
      </c>
      <c r="Q6" s="15" t="str">
        <f t="shared" si="0"/>
        <v>337,00 Kč</v>
      </c>
    </row>
    <row r="7" spans="1:17" ht="16.5" thickBot="1" thickTop="1">
      <c r="A7" s="25"/>
      <c r="B7" s="37" t="s">
        <v>54</v>
      </c>
      <c r="C7" s="30">
        <v>400</v>
      </c>
      <c r="D7" s="16">
        <v>63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7">
        <v>0</v>
      </c>
      <c r="K7" s="16">
        <v>0</v>
      </c>
      <c r="L7" s="16">
        <v>0</v>
      </c>
      <c r="M7" s="16">
        <v>0</v>
      </c>
      <c r="N7" s="17">
        <v>0</v>
      </c>
      <c r="O7" s="17">
        <v>0</v>
      </c>
      <c r="P7" s="48">
        <v>0</v>
      </c>
      <c r="Q7" s="15" t="str">
        <f t="shared" si="0"/>
        <v>337,00 Kč</v>
      </c>
    </row>
    <row r="8" spans="1:17" ht="16.5" thickBot="1" thickTop="1">
      <c r="A8" s="25"/>
      <c r="B8" s="37" t="s">
        <v>18</v>
      </c>
      <c r="C8" s="30">
        <v>400</v>
      </c>
      <c r="D8" s="16">
        <v>63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7">
        <v>0</v>
      </c>
      <c r="K8" s="16">
        <v>0</v>
      </c>
      <c r="L8" s="16">
        <v>0</v>
      </c>
      <c r="M8" s="16">
        <v>0</v>
      </c>
      <c r="N8" s="17">
        <v>0</v>
      </c>
      <c r="O8" s="17">
        <v>0</v>
      </c>
      <c r="P8" s="48">
        <v>0</v>
      </c>
      <c r="Q8" s="15" t="str">
        <f t="shared" si="0"/>
        <v>337,00 Kč</v>
      </c>
    </row>
    <row r="9" spans="1:17" ht="16.5" thickBot="1" thickTop="1">
      <c r="A9" s="25"/>
      <c r="B9" s="37" t="s">
        <v>19</v>
      </c>
      <c r="C9" s="30">
        <v>400</v>
      </c>
      <c r="D9" s="16">
        <v>63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  <c r="M9" s="16">
        <v>0</v>
      </c>
      <c r="N9" s="17">
        <v>0</v>
      </c>
      <c r="O9" s="17">
        <v>0</v>
      </c>
      <c r="P9" s="48">
        <v>0</v>
      </c>
      <c r="Q9" s="15" t="str">
        <f t="shared" si="0"/>
        <v>337,00 Kč</v>
      </c>
    </row>
    <row r="10" spans="1:17" ht="16.5" thickBot="1" thickTop="1">
      <c r="A10" s="25"/>
      <c r="B10" s="37" t="s">
        <v>55</v>
      </c>
      <c r="C10" s="30">
        <v>400</v>
      </c>
      <c r="D10" s="16">
        <v>63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48">
        <v>0</v>
      </c>
      <c r="Q10" s="15" t="str">
        <f t="shared" si="0"/>
        <v>337,00 Kč</v>
      </c>
    </row>
    <row r="11" spans="1:17" ht="16.5" thickBot="1" thickTop="1">
      <c r="A11" s="25"/>
      <c r="B11" s="37" t="s">
        <v>20</v>
      </c>
      <c r="C11" s="30">
        <v>400</v>
      </c>
      <c r="D11" s="54">
        <v>63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5">
        <v>0</v>
      </c>
      <c r="K11" s="54">
        <v>0</v>
      </c>
      <c r="L11" s="55">
        <v>0</v>
      </c>
      <c r="M11" s="54">
        <v>0</v>
      </c>
      <c r="N11" s="55">
        <v>0</v>
      </c>
      <c r="O11" s="55">
        <v>0</v>
      </c>
      <c r="P11" s="56">
        <v>0</v>
      </c>
      <c r="Q11" s="15" t="str">
        <f t="shared" si="0"/>
        <v>337,00 Kč</v>
      </c>
    </row>
    <row r="12" spans="1:17" ht="16.5" thickBot="1" thickTop="1">
      <c r="A12" s="25"/>
      <c r="B12" s="37" t="s">
        <v>9</v>
      </c>
      <c r="C12" s="30">
        <v>400</v>
      </c>
      <c r="D12" s="16">
        <v>63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7">
        <v>0</v>
      </c>
      <c r="M12" s="16">
        <v>0</v>
      </c>
      <c r="N12" s="17">
        <v>0</v>
      </c>
      <c r="O12" s="17">
        <v>0</v>
      </c>
      <c r="P12" s="48">
        <v>0</v>
      </c>
      <c r="Q12" s="15" t="str">
        <f t="shared" si="0"/>
        <v>337,00 Kč</v>
      </c>
    </row>
    <row r="13" spans="1:17" ht="16.5" thickBot="1" thickTop="1">
      <c r="A13" s="25"/>
      <c r="B13" s="37" t="s">
        <v>33</v>
      </c>
      <c r="C13" s="30">
        <v>400</v>
      </c>
      <c r="D13" s="16">
        <v>63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7">
        <v>0</v>
      </c>
      <c r="M13" s="16">
        <v>0</v>
      </c>
      <c r="N13" s="17">
        <v>0</v>
      </c>
      <c r="O13" s="17">
        <v>0</v>
      </c>
      <c r="P13" s="48">
        <v>0</v>
      </c>
      <c r="Q13" s="15" t="str">
        <f t="shared" si="0"/>
        <v>337,00 Kč</v>
      </c>
    </row>
    <row r="14" spans="1:17" ht="16.5" thickBot="1" thickTop="1">
      <c r="A14" s="25"/>
      <c r="B14" s="37" t="s">
        <v>35</v>
      </c>
      <c r="C14" s="30">
        <v>400</v>
      </c>
      <c r="D14" s="16">
        <v>63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7">
        <v>0</v>
      </c>
      <c r="M14" s="17">
        <v>0</v>
      </c>
      <c r="N14" s="17">
        <v>0</v>
      </c>
      <c r="O14" s="17">
        <v>0</v>
      </c>
      <c r="P14" s="48">
        <v>0</v>
      </c>
      <c r="Q14" s="15" t="str">
        <f t="shared" si="0"/>
        <v>337,00 Kč</v>
      </c>
    </row>
    <row r="15" spans="1:17" ht="16.5" thickBot="1" thickTop="1">
      <c r="A15" s="25"/>
      <c r="B15" s="37" t="s">
        <v>10</v>
      </c>
      <c r="C15" s="30">
        <v>400</v>
      </c>
      <c r="D15" s="16">
        <v>63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7">
        <v>0</v>
      </c>
      <c r="P15" s="48">
        <v>0</v>
      </c>
      <c r="Q15" s="15" t="str">
        <f t="shared" si="0"/>
        <v>337,00 Kč</v>
      </c>
    </row>
    <row r="16" spans="1:17" ht="16.5" thickBot="1" thickTop="1">
      <c r="A16" s="25"/>
      <c r="B16" s="37" t="s">
        <v>21</v>
      </c>
      <c r="C16" s="30">
        <v>400</v>
      </c>
      <c r="D16" s="16">
        <v>63</v>
      </c>
      <c r="E16" s="16">
        <v>0</v>
      </c>
      <c r="F16" s="23">
        <v>0</v>
      </c>
      <c r="G16" s="17">
        <v>0</v>
      </c>
      <c r="H16" s="16">
        <v>0</v>
      </c>
      <c r="I16" s="16">
        <v>0</v>
      </c>
      <c r="J16" s="17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48">
        <v>0</v>
      </c>
      <c r="Q16" s="15" t="str">
        <f t="shared" si="0"/>
        <v>337,00 Kč</v>
      </c>
    </row>
    <row r="17" spans="1:17" ht="16.5" thickBot="1" thickTop="1">
      <c r="A17" s="25"/>
      <c r="B17" s="37" t="s">
        <v>22</v>
      </c>
      <c r="C17" s="30">
        <v>400</v>
      </c>
      <c r="D17" s="16">
        <v>63</v>
      </c>
      <c r="E17" s="16">
        <v>0</v>
      </c>
      <c r="F17" s="16">
        <v>0</v>
      </c>
      <c r="G17" s="17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48">
        <v>0</v>
      </c>
      <c r="Q17" s="15" t="str">
        <f t="shared" si="0"/>
        <v>337,00 Kč</v>
      </c>
    </row>
    <row r="18" spans="1:17" ht="16.5" thickBot="1" thickTop="1">
      <c r="A18" s="25"/>
      <c r="B18" s="37" t="s">
        <v>29</v>
      </c>
      <c r="C18" s="30">
        <v>400</v>
      </c>
      <c r="D18" s="16">
        <v>63</v>
      </c>
      <c r="E18" s="16">
        <v>0</v>
      </c>
      <c r="F18" s="23">
        <v>0</v>
      </c>
      <c r="G18" s="17">
        <v>0</v>
      </c>
      <c r="H18" s="23">
        <v>0</v>
      </c>
      <c r="I18" s="23">
        <v>0</v>
      </c>
      <c r="J18" s="23">
        <v>0</v>
      </c>
      <c r="K18" s="23">
        <v>0</v>
      </c>
      <c r="L18" s="17">
        <v>0</v>
      </c>
      <c r="M18" s="23">
        <v>0</v>
      </c>
      <c r="N18" s="23">
        <v>0</v>
      </c>
      <c r="O18" s="23">
        <v>0</v>
      </c>
      <c r="P18" s="85">
        <v>0</v>
      </c>
      <c r="Q18" s="15" t="str">
        <f t="shared" si="0"/>
        <v>337,00 Kč</v>
      </c>
    </row>
    <row r="19" spans="1:17" ht="16.5" thickBot="1" thickTop="1">
      <c r="A19" s="25"/>
      <c r="B19" s="37" t="s">
        <v>8</v>
      </c>
      <c r="C19" s="30">
        <v>400</v>
      </c>
      <c r="D19" s="16">
        <v>63</v>
      </c>
      <c r="E19" s="16">
        <v>0</v>
      </c>
      <c r="F19" s="16">
        <v>0</v>
      </c>
      <c r="G19" s="17">
        <v>0</v>
      </c>
      <c r="H19" s="23">
        <v>0</v>
      </c>
      <c r="I19" s="16">
        <v>0</v>
      </c>
      <c r="J19" s="23">
        <v>0</v>
      </c>
      <c r="K19" s="23">
        <v>0</v>
      </c>
      <c r="L19" s="17">
        <v>0</v>
      </c>
      <c r="M19" s="23">
        <v>0</v>
      </c>
      <c r="N19" s="16">
        <v>0</v>
      </c>
      <c r="O19" s="17">
        <v>0</v>
      </c>
      <c r="P19" s="48">
        <v>0</v>
      </c>
      <c r="Q19" s="15" t="str">
        <f t="shared" si="0"/>
        <v>337,00 Kč</v>
      </c>
    </row>
    <row r="20" spans="1:17" ht="16.5" thickBot="1" thickTop="1">
      <c r="A20" s="25"/>
      <c r="B20" s="37" t="s">
        <v>23</v>
      </c>
      <c r="C20" s="30">
        <v>400</v>
      </c>
      <c r="D20" s="16">
        <v>0</v>
      </c>
      <c r="E20" s="16">
        <v>0</v>
      </c>
      <c r="F20" s="16">
        <v>0</v>
      </c>
      <c r="G20" s="17">
        <v>0</v>
      </c>
      <c r="H20" s="23">
        <v>0</v>
      </c>
      <c r="I20" s="16">
        <v>0</v>
      </c>
      <c r="J20" s="23">
        <v>0</v>
      </c>
      <c r="K20" s="23">
        <v>0</v>
      </c>
      <c r="L20" s="17">
        <v>0</v>
      </c>
      <c r="M20" s="23">
        <v>0</v>
      </c>
      <c r="N20" s="16">
        <v>0</v>
      </c>
      <c r="O20" s="17">
        <v>0</v>
      </c>
      <c r="P20" s="48">
        <v>0</v>
      </c>
      <c r="Q20" s="15" t="str">
        <f t="shared" si="0"/>
        <v>400,00 Kč</v>
      </c>
    </row>
    <row r="21" spans="1:17" ht="16.5" thickBot="1" thickTop="1">
      <c r="A21" s="25"/>
      <c r="B21" s="37" t="s">
        <v>11</v>
      </c>
      <c r="C21" s="30">
        <v>400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3">
        <v>0</v>
      </c>
      <c r="L21" s="17">
        <v>0</v>
      </c>
      <c r="M21" s="23">
        <v>0</v>
      </c>
      <c r="N21" s="16">
        <v>0</v>
      </c>
      <c r="O21" s="17">
        <v>0</v>
      </c>
      <c r="P21" s="48">
        <v>0</v>
      </c>
      <c r="Q21" s="15" t="str">
        <f t="shared" si="0"/>
        <v>400,00 Kč</v>
      </c>
    </row>
    <row r="22" spans="1:17" ht="16.5" thickBot="1" thickTop="1">
      <c r="A22" s="25"/>
      <c r="B22" s="37" t="s">
        <v>24</v>
      </c>
      <c r="C22" s="30">
        <v>400</v>
      </c>
      <c r="D22" s="16">
        <v>63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23">
        <v>0</v>
      </c>
      <c r="K22" s="23">
        <v>0</v>
      </c>
      <c r="L22" s="17">
        <v>0</v>
      </c>
      <c r="M22" s="17">
        <v>0</v>
      </c>
      <c r="N22" s="16">
        <v>0</v>
      </c>
      <c r="O22" s="17">
        <v>0</v>
      </c>
      <c r="P22" s="48">
        <v>0</v>
      </c>
      <c r="Q22" s="15" t="str">
        <f t="shared" si="0"/>
        <v>337,00 Kč</v>
      </c>
    </row>
    <row r="23" spans="1:17" ht="16.5" thickBot="1" thickTop="1">
      <c r="A23" s="25"/>
      <c r="B23" s="37" t="s">
        <v>31</v>
      </c>
      <c r="C23" s="30">
        <v>400</v>
      </c>
      <c r="D23" s="16">
        <v>63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7">
        <v>0</v>
      </c>
      <c r="P23" s="48">
        <v>0</v>
      </c>
      <c r="Q23" s="15" t="str">
        <f t="shared" si="0"/>
        <v>337,00 Kč</v>
      </c>
    </row>
    <row r="24" spans="1:17" ht="16.5" thickBot="1" thickTop="1">
      <c r="A24" s="25"/>
      <c r="B24" s="37" t="s">
        <v>25</v>
      </c>
      <c r="C24" s="30">
        <v>400</v>
      </c>
      <c r="D24" s="16">
        <v>63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7">
        <v>0</v>
      </c>
      <c r="P24" s="48">
        <v>0</v>
      </c>
      <c r="Q24" s="15" t="str">
        <f t="shared" si="0"/>
        <v>337,00 Kč</v>
      </c>
    </row>
    <row r="25" spans="1:17" ht="16.5" thickBot="1" thickTop="1">
      <c r="A25" s="25"/>
      <c r="B25" s="37" t="s">
        <v>32</v>
      </c>
      <c r="C25" s="30">
        <v>400</v>
      </c>
      <c r="D25" s="71">
        <v>63</v>
      </c>
      <c r="E25" s="71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86">
        <v>0</v>
      </c>
      <c r="Q25" s="73" t="str">
        <f t="shared" si="0"/>
        <v>337,00 Kč</v>
      </c>
    </row>
    <row r="26" spans="1:17" ht="16.5" thickBot="1" thickTop="1">
      <c r="A26" s="25"/>
      <c r="B26" s="37"/>
      <c r="C26" s="30">
        <v>0</v>
      </c>
      <c r="D26" s="74">
        <v>0</v>
      </c>
      <c r="E26" s="7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87">
        <v>0</v>
      </c>
      <c r="Q26" s="75" t="str">
        <f t="shared" si="0"/>
        <v>0,00 Kč</v>
      </c>
    </row>
    <row r="27" spans="2:17" ht="16.5" thickBot="1" thickTop="1">
      <c r="B27" s="78"/>
      <c r="C27" s="76"/>
      <c r="D27" s="71"/>
      <c r="E27" s="72"/>
      <c r="F27" s="72"/>
      <c r="G27" s="72"/>
      <c r="H27" s="72">
        <v>0</v>
      </c>
      <c r="I27" s="72"/>
      <c r="J27" s="72"/>
      <c r="K27" s="72"/>
      <c r="L27" s="72">
        <v>0</v>
      </c>
      <c r="M27" s="72">
        <v>0</v>
      </c>
      <c r="N27" s="72"/>
      <c r="O27" s="72"/>
      <c r="P27" s="88"/>
      <c r="Q27" s="14"/>
    </row>
    <row r="28" spans="2:16" ht="16.5" thickBot="1" thickTop="1">
      <c r="B28" s="77" t="s">
        <v>6</v>
      </c>
      <c r="C28" s="81">
        <f>SUM(C3:C26)</f>
        <v>9200</v>
      </c>
      <c r="D28" s="82">
        <f>SUM(D3:D26)</f>
        <v>1323</v>
      </c>
      <c r="E28" s="82">
        <f>SUM(E3:E26)</f>
        <v>0</v>
      </c>
      <c r="F28" s="82">
        <f>SUM(F3:F26)</f>
        <v>0</v>
      </c>
      <c r="G28" s="82">
        <f>SUM(G3:G27)</f>
        <v>0</v>
      </c>
      <c r="H28" s="82">
        <f>SUM(H3:H27)</f>
        <v>0</v>
      </c>
      <c r="I28" s="82">
        <f>SUM(I3:I27)</f>
        <v>0</v>
      </c>
      <c r="J28" s="82">
        <f>SUM(J3:J26)</f>
        <v>0</v>
      </c>
      <c r="K28" s="82">
        <f>SUM(K3:K26)</f>
        <v>0</v>
      </c>
      <c r="L28" s="82">
        <f>SUM(L3:L27)</f>
        <v>0</v>
      </c>
      <c r="M28" s="82">
        <f>SUM(M3:M27)</f>
        <v>0</v>
      </c>
      <c r="N28" s="82">
        <f>SUM(N3:N27)</f>
        <v>0</v>
      </c>
      <c r="O28" s="82">
        <f>SUM(O3:O27)</f>
        <v>0</v>
      </c>
      <c r="P28" s="89">
        <f>SUM(P3:P26)</f>
        <v>0</v>
      </c>
    </row>
    <row r="29" spans="2:6" ht="16.5" thickBot="1" thickTop="1">
      <c r="B29" s="69"/>
      <c r="C29" s="57"/>
      <c r="D29" s="57"/>
      <c r="E29" s="57"/>
      <c r="F29" s="57"/>
    </row>
    <row r="30" spans="2:6" ht="15.75" thickBot="1">
      <c r="B30" s="11" t="s">
        <v>2</v>
      </c>
      <c r="C30" s="58"/>
      <c r="D30" s="12"/>
      <c r="E30" s="12"/>
      <c r="F30" s="13"/>
    </row>
    <row r="31" spans="2:6" ht="15">
      <c r="B31" s="10">
        <v>0</v>
      </c>
      <c r="C31" s="104" t="s">
        <v>4</v>
      </c>
      <c r="D31" s="104"/>
      <c r="E31" s="104"/>
      <c r="F31" s="105"/>
    </row>
    <row r="32" spans="2:6" ht="15">
      <c r="B32" s="9" t="s">
        <v>3</v>
      </c>
      <c r="C32" s="106" t="s">
        <v>5</v>
      </c>
      <c r="D32" s="106"/>
      <c r="E32" s="106"/>
      <c r="F32" s="107"/>
    </row>
  </sheetData>
  <sheetProtection/>
  <mergeCells count="4">
    <mergeCell ref="C1:Q1"/>
    <mergeCell ref="C31:F31"/>
    <mergeCell ref="C32:F32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2019-09-27T17:08:59Z</cp:lastPrinted>
  <dcterms:created xsi:type="dcterms:W3CDTF">2013-09-05T18:36:04Z</dcterms:created>
  <dcterms:modified xsi:type="dcterms:W3CDTF">2019-09-27T17:09:20Z</dcterms:modified>
  <cp:category/>
  <cp:version/>
  <cp:contentType/>
  <cp:contentStatus/>
</cp:coreProperties>
</file>