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6" windowHeight="7908" activeTab="2"/>
  </bookViews>
  <sheets>
    <sheet name="MŠ1" sheetId="3" r:id="rId1"/>
    <sheet name="MŠ2" sheetId="2" r:id="rId2"/>
    <sheet name="MŠ3" sheetId="1" r:id="rId3"/>
    <sheet name="List1" sheetId="4" r:id="rId4"/>
  </sheets>
  <calcPr calcId="124519"/>
</workbook>
</file>

<file path=xl/calcChain.xml><?xml version="1.0" encoding="utf-8"?>
<calcChain xmlns="http://schemas.openxmlformats.org/spreadsheetml/2006/main">
  <c r="T28" i="1"/>
  <c r="T27"/>
  <c r="T26"/>
  <c r="T25"/>
  <c r="T24"/>
  <c r="T23"/>
  <c r="T22"/>
  <c r="T21"/>
  <c r="T20"/>
  <c r="T19"/>
  <c r="T18"/>
  <c r="T16"/>
  <c r="T15"/>
  <c r="T14"/>
  <c r="T13"/>
  <c r="T12"/>
  <c r="T11"/>
  <c r="T10"/>
  <c r="T9"/>
  <c r="T8"/>
  <c r="T7"/>
  <c r="T6"/>
  <c r="T5"/>
  <c r="T4"/>
  <c r="T3"/>
  <c r="T17"/>
  <c r="S17" i="2"/>
  <c r="T10" i="3"/>
  <c r="S30" i="1"/>
  <c r="R30"/>
  <c r="Q30"/>
  <c r="P30"/>
  <c r="O30"/>
  <c r="N30"/>
  <c r="M30"/>
  <c r="L30"/>
  <c r="K30"/>
  <c r="J30"/>
  <c r="I30"/>
  <c r="H30"/>
  <c r="G30"/>
  <c r="F29" i="2"/>
  <c r="F30" s="1"/>
  <c r="S30" s="1"/>
  <c r="S29" i="1"/>
  <c r="R29"/>
  <c r="Q29"/>
  <c r="P29"/>
  <c r="O29"/>
  <c r="N29"/>
  <c r="M29"/>
  <c r="L29"/>
  <c r="K29"/>
  <c r="J29"/>
  <c r="I29"/>
  <c r="H29"/>
  <c r="G29"/>
  <c r="F29"/>
  <c r="F30" s="1"/>
  <c r="T30" s="1"/>
  <c r="E29"/>
  <c r="S8" i="2"/>
  <c r="R29"/>
  <c r="Q29"/>
  <c r="P29"/>
  <c r="O29"/>
  <c r="N29"/>
  <c r="L29"/>
  <c r="K29"/>
  <c r="J29"/>
  <c r="I29"/>
  <c r="H29"/>
  <c r="G29"/>
  <c r="R30"/>
  <c r="Q30"/>
  <c r="P30"/>
  <c r="O30"/>
  <c r="N30"/>
  <c r="M30"/>
  <c r="L30"/>
  <c r="K30"/>
  <c r="J30"/>
  <c r="I30"/>
  <c r="H30"/>
  <c r="G30"/>
  <c r="S27"/>
  <c r="S25"/>
  <c r="S24"/>
  <c r="S23"/>
  <c r="S22"/>
  <c r="S21"/>
  <c r="S20"/>
  <c r="S19"/>
  <c r="S18"/>
  <c r="S16"/>
  <c r="S15"/>
  <c r="S14"/>
  <c r="S13"/>
  <c r="S12"/>
  <c r="S11"/>
  <c r="S10"/>
  <c r="S9"/>
  <c r="S7"/>
  <c r="S6"/>
  <c r="S5"/>
  <c r="S4"/>
  <c r="S3"/>
  <c r="M29"/>
  <c r="S26"/>
  <c r="E29"/>
  <c r="T26" i="3"/>
  <c r="T25"/>
  <c r="T23"/>
  <c r="T21"/>
  <c r="T19"/>
  <c r="T18"/>
  <c r="T16"/>
  <c r="T15"/>
  <c r="T14"/>
  <c r="T13"/>
  <c r="T12"/>
  <c r="T11"/>
  <c r="T9"/>
  <c r="T8"/>
  <c r="T7"/>
  <c r="T6"/>
  <c r="T5"/>
  <c r="T4"/>
  <c r="T3"/>
  <c r="S28"/>
  <c r="R28"/>
  <c r="Q28"/>
  <c r="P28"/>
  <c r="O28"/>
  <c r="N28"/>
  <c r="M28"/>
  <c r="L28"/>
  <c r="K28"/>
  <c r="J28"/>
  <c r="I28"/>
  <c r="H28"/>
  <c r="T24"/>
  <c r="T22"/>
  <c r="T20"/>
  <c r="T17"/>
  <c r="S27"/>
  <c r="R27"/>
  <c r="Q27"/>
  <c r="P27"/>
  <c r="O27"/>
  <c r="N27"/>
  <c r="M27"/>
  <c r="L27"/>
  <c r="K27"/>
  <c r="J27"/>
  <c r="I27"/>
  <c r="H27"/>
  <c r="G27"/>
  <c r="G28" s="1"/>
  <c r="T28" s="1"/>
  <c r="F27"/>
  <c r="S28" i="2"/>
  <c r="T29" i="1" l="1"/>
  <c r="S29" i="2"/>
  <c r="T27" i="3"/>
</calcChain>
</file>

<file path=xl/sharedStrings.xml><?xml version="1.0" encoding="utf-8"?>
<sst xmlns="http://schemas.openxmlformats.org/spreadsheetml/2006/main" count="103" uniqueCount="89">
  <si>
    <t>Zůstatek</t>
  </si>
  <si>
    <t>Celkem</t>
  </si>
  <si>
    <t>Příjmení a jméno</t>
  </si>
  <si>
    <t>STEJSKAL Matěj</t>
  </si>
  <si>
    <t>PLAČKOVÁ Patricie</t>
  </si>
  <si>
    <t>BRIDI Laura</t>
  </si>
  <si>
    <t>VOJTÍŠEK Tobiáš</t>
  </si>
  <si>
    <t>BARÁKOVÁ Denisa</t>
  </si>
  <si>
    <t>BUJÁK Vojtěch</t>
  </si>
  <si>
    <t>ČERVEŇÁKOVÁ Amálie</t>
  </si>
  <si>
    <t>ČÁKORA Jakub</t>
  </si>
  <si>
    <t>DROBEK Šimon</t>
  </si>
  <si>
    <t>FERANEC Jakub</t>
  </si>
  <si>
    <t>FITZBAUEROVÁ Klára</t>
  </si>
  <si>
    <t>HALMA Filip</t>
  </si>
  <si>
    <t>HANÁK Ondřej</t>
  </si>
  <si>
    <t>HAVLÍČEK Benjamin B.</t>
  </si>
  <si>
    <t>JAKLOVÁ Barbora</t>
  </si>
  <si>
    <t>KOLEK Matěj</t>
  </si>
  <si>
    <t>KŘIVÁNEK Jakub</t>
  </si>
  <si>
    <t>KVÁČOVÁ Terezie</t>
  </si>
  <si>
    <t>LUNGOVÁ Natálie</t>
  </si>
  <si>
    <t>ROLLER Jonáš</t>
  </si>
  <si>
    <t>VALČÍK Leonardo</t>
  </si>
  <si>
    <t>VLACH Lukáš</t>
  </si>
  <si>
    <t>VOJTÍŠKOVÁ Anna</t>
  </si>
  <si>
    <t>VRANÁ Ella</t>
  </si>
  <si>
    <t>VYDRA Jáchym</t>
  </si>
  <si>
    <t>MŠ 1</t>
  </si>
  <si>
    <t>KORČÁKOVÁ Nela</t>
  </si>
  <si>
    <t>KAČEROVSKÁ Ema</t>
  </si>
  <si>
    <t>SAAD Linda</t>
  </si>
  <si>
    <t>SCHEVCENKO Alisiia</t>
  </si>
  <si>
    <t>TOMÁNKOVÁ Markéta</t>
  </si>
  <si>
    <t>MŠ3</t>
  </si>
  <si>
    <t>MŠ2</t>
  </si>
  <si>
    <t>DOUBEK Matěj</t>
  </si>
  <si>
    <t>BEIL Teo</t>
  </si>
  <si>
    <t>DVOŘÁK Adam</t>
  </si>
  <si>
    <t>HROCHOVÁ Emma</t>
  </si>
  <si>
    <t>IRSENSKÁ Anežka</t>
  </si>
  <si>
    <t>JANOVSKÁ Leontýna</t>
  </si>
  <si>
    <t>JAROLÍM Vojtěch</t>
  </si>
  <si>
    <t>KAČÍRKOVÁ Tereza</t>
  </si>
  <si>
    <t>KOZLÍK Jan</t>
  </si>
  <si>
    <t>KUŽEL Jakub</t>
  </si>
  <si>
    <t>KVAKOVÁ Viktorie</t>
  </si>
  <si>
    <t>MUSILOVÁ Elena</t>
  </si>
  <si>
    <t>PATRMAN Matyáš</t>
  </si>
  <si>
    <t>REK Jakub</t>
  </si>
  <si>
    <t>ROLLEROVÁ Rozálie</t>
  </si>
  <si>
    <t>ROZKOŠNÝ Miloš</t>
  </si>
  <si>
    <t>ŠEDO David</t>
  </si>
  <si>
    <t>ŠPIČKA Karel</t>
  </si>
  <si>
    <t>URBANOVÁ Nikola</t>
  </si>
  <si>
    <t>VLČEK Jiří</t>
  </si>
  <si>
    <t>ZEMANOVÁ Anežka</t>
  </si>
  <si>
    <t>ZUMROVÁ Amálie</t>
  </si>
  <si>
    <t>VILÍMKOVÁ Marie</t>
  </si>
  <si>
    <t>PATSKAN Tymur</t>
  </si>
  <si>
    <t>zbytek</t>
  </si>
  <si>
    <t>vklad</t>
  </si>
  <si>
    <t>celkem</t>
  </si>
  <si>
    <t>Přehled plateb pro rok 2023/2024</t>
  </si>
  <si>
    <t>APELTAUER Šimon</t>
  </si>
  <si>
    <t>BERANOVÁ Berenika</t>
  </si>
  <si>
    <t>BRIDI Carla</t>
  </si>
  <si>
    <t>HANSLÍK Matěj</t>
  </si>
  <si>
    <t>HAVELKA Samael</t>
  </si>
  <si>
    <t>HAVELKOVÁ Emily</t>
  </si>
  <si>
    <t>JANČÁKOVÁ Barbora</t>
  </si>
  <si>
    <t>LUDROVÁ Laura</t>
  </si>
  <si>
    <t>MOROZOV Kirill</t>
  </si>
  <si>
    <t>MRÁČEK Mikuláš</t>
  </si>
  <si>
    <t>PRAUSOVÁ Natálie</t>
  </si>
  <si>
    <t>PSOTNÝ Nathaniel</t>
  </si>
  <si>
    <t>ŘÍHOVÁ Anna</t>
  </si>
  <si>
    <t>STRÁNSKÝ Alex</t>
  </si>
  <si>
    <t>ŠUPKOVÁ Sára</t>
  </si>
  <si>
    <t>TOMÁNEK Patrik</t>
  </si>
  <si>
    <t>UCHYTIL Vlastimil</t>
  </si>
  <si>
    <t>VLČKOVÁ Veronika</t>
  </si>
  <si>
    <t>CVOLIGA Adam</t>
  </si>
  <si>
    <t>HOSKOVCOVÁ Veron.</t>
  </si>
  <si>
    <t>CHARLESWORH Mat.</t>
  </si>
  <si>
    <t>SŮVOVÁ Anděla</t>
  </si>
  <si>
    <t xml:space="preserve"> </t>
  </si>
  <si>
    <t>CELKEM</t>
  </si>
  <si>
    <t>21.9.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</si>
</sst>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24994659260841701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4659260841701"/>
      </left>
      <right/>
      <top style="thin">
        <color indexed="64"/>
      </top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theme="6" tint="-0.24994659260841701"/>
      </left>
      <right/>
      <top/>
      <bottom style="thin">
        <color indexed="64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/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rgb="FFFF0000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/>
    <xf numFmtId="0" fontId="1" fillId="0" borderId="15" xfId="0" applyFont="1" applyBorder="1"/>
    <xf numFmtId="0" fontId="1" fillId="0" borderId="16" xfId="0" applyFon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/>
    <xf numFmtId="164" fontId="0" fillId="0" borderId="3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164" fontId="1" fillId="0" borderId="3" xfId="0" applyNumberFormat="1" applyFont="1" applyBorder="1"/>
    <xf numFmtId="164" fontId="1" fillId="0" borderId="3" xfId="0" applyNumberFormat="1" applyFont="1" applyFill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17" xfId="0" applyNumberFormat="1" applyFill="1" applyBorder="1"/>
    <xf numFmtId="0" fontId="2" fillId="0" borderId="4" xfId="0" applyFont="1" applyBorder="1"/>
    <xf numFmtId="164" fontId="2" fillId="0" borderId="3" xfId="0" applyNumberFormat="1" applyFont="1" applyBorder="1"/>
    <xf numFmtId="164" fontId="2" fillId="3" borderId="17" xfId="0" applyNumberFormat="1" applyFont="1" applyFill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/>
    <xf numFmtId="164" fontId="0" fillId="3" borderId="3" xfId="0" applyNumberFormat="1" applyFill="1" applyBorder="1"/>
    <xf numFmtId="0" fontId="1" fillId="0" borderId="3" xfId="0" applyFont="1" applyFill="1" applyBorder="1"/>
    <xf numFmtId="0" fontId="1" fillId="4" borderId="3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0" borderId="5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164" fontId="4" fillId="0" borderId="3" xfId="0" applyNumberFormat="1" applyFont="1" applyBorder="1"/>
    <xf numFmtId="0" fontId="4" fillId="0" borderId="7" xfId="0" applyFont="1" applyFill="1" applyBorder="1"/>
    <xf numFmtId="164" fontId="4" fillId="0" borderId="3" xfId="0" applyNumberFormat="1" applyFont="1" applyFill="1" applyBorder="1"/>
    <xf numFmtId="0" fontId="4" fillId="0" borderId="5" xfId="0" applyFont="1" applyFill="1" applyBorder="1"/>
    <xf numFmtId="164" fontId="4" fillId="0" borderId="6" xfId="0" applyNumberFormat="1" applyFont="1" applyBorder="1"/>
    <xf numFmtId="164" fontId="4" fillId="0" borderId="2" xfId="0" applyNumberFormat="1" applyFont="1" applyBorder="1"/>
    <xf numFmtId="164" fontId="4" fillId="0" borderId="8" xfId="0" applyNumberFormat="1" applyFont="1" applyBorder="1"/>
    <xf numFmtId="164" fontId="4" fillId="3" borderId="9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2" fillId="3" borderId="18" xfId="0" applyNumberFormat="1" applyFont="1" applyFill="1" applyBorder="1"/>
    <xf numFmtId="0" fontId="7" fillId="0" borderId="4" xfId="0" applyFont="1" applyBorder="1"/>
    <xf numFmtId="0" fontId="2" fillId="4" borderId="10" xfId="0" applyFont="1" applyFill="1" applyBorder="1" applyAlignment="1">
      <alignment horizontal="right"/>
    </xf>
    <xf numFmtId="164" fontId="4" fillId="5" borderId="19" xfId="0" applyNumberFormat="1" applyFont="1" applyFill="1" applyBorder="1"/>
    <xf numFmtId="164" fontId="4" fillId="5" borderId="3" xfId="0" applyNumberFormat="1" applyFont="1" applyFill="1" applyBorder="1"/>
    <xf numFmtId="164" fontId="0" fillId="0" borderId="3" xfId="0" applyNumberFormat="1" applyBorder="1" applyAlignment="1">
      <alignment horizontal="center"/>
    </xf>
    <xf numFmtId="0" fontId="2" fillId="0" borderId="5" xfId="0" applyFont="1" applyBorder="1"/>
    <xf numFmtId="164" fontId="0" fillId="0" borderId="11" xfId="0" applyNumberFormat="1" applyBorder="1"/>
    <xf numFmtId="164" fontId="2" fillId="0" borderId="12" xfId="0" applyNumberFormat="1" applyFont="1" applyBorder="1"/>
    <xf numFmtId="0" fontId="1" fillId="4" borderId="20" xfId="0" applyFont="1" applyFill="1" applyBorder="1" applyAlignment="1">
      <alignment horizontal="center"/>
    </xf>
    <xf numFmtId="0" fontId="1" fillId="0" borderId="21" xfId="0" applyFont="1" applyBorder="1"/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4" fillId="3" borderId="13" xfId="0" applyFont="1" applyFill="1" applyBorder="1"/>
    <xf numFmtId="164" fontId="4" fillId="3" borderId="14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4" fontId="4" fillId="4" borderId="26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Border="1"/>
    <xf numFmtId="0" fontId="9" fillId="0" borderId="0" xfId="0" applyFont="1"/>
    <xf numFmtId="0" fontId="0" fillId="0" borderId="0" xfId="0"/>
    <xf numFmtId="0" fontId="10" fillId="0" borderId="0" xfId="0" applyFont="1"/>
    <xf numFmtId="0" fontId="11" fillId="0" borderId="0" xfId="0" applyFont="1"/>
    <xf numFmtId="0" fontId="0" fillId="3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topLeftCell="C1" workbookViewId="0">
      <selection activeCell="H26" sqref="H26"/>
    </sheetView>
  </sheetViews>
  <sheetFormatPr defaultRowHeight="14.4"/>
  <cols>
    <col min="1" max="1" width="0.109375" customWidth="1"/>
    <col min="2" max="2" width="0.109375" style="14" customWidth="1"/>
    <col min="3" max="3" width="22.88671875" customWidth="1"/>
    <col min="4" max="5" width="9.6640625" style="17" customWidth="1"/>
    <col min="6" max="6" width="13.5546875" style="17" customWidth="1"/>
    <col min="7" max="7" width="10.33203125" style="91" customWidth="1"/>
    <col min="8" max="8" width="10.44140625" bestFit="1" customWidth="1"/>
    <col min="9" max="9" width="10.5546875" customWidth="1"/>
    <col min="10" max="10" width="10.44140625" bestFit="1" customWidth="1"/>
    <col min="11" max="11" width="10.109375" customWidth="1"/>
    <col min="12" max="12" width="9.88671875" customWidth="1"/>
    <col min="13" max="13" width="10.44140625" bestFit="1" customWidth="1"/>
    <col min="14" max="14" width="10.44140625" customWidth="1"/>
    <col min="15" max="15" width="11" customWidth="1"/>
    <col min="16" max="16" width="10.88671875" customWidth="1"/>
    <col min="17" max="17" width="10.109375" customWidth="1"/>
    <col min="18" max="18" width="10.44140625" bestFit="1" customWidth="1"/>
    <col min="19" max="19" width="11.33203125" customWidth="1"/>
    <col min="20" max="20" width="14.88671875" customWidth="1"/>
  </cols>
  <sheetData>
    <row r="1" spans="1:20" ht="18.600000000000001" thickBot="1">
      <c r="A1" s="82" t="s">
        <v>35</v>
      </c>
      <c r="B1" s="82"/>
      <c r="C1" s="83"/>
      <c r="F1" s="80" t="s">
        <v>86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20" ht="15.6" thickTop="1" thickBot="1">
      <c r="A2" s="8"/>
      <c r="B2" s="9"/>
      <c r="C2" s="67" t="s">
        <v>2</v>
      </c>
      <c r="D2" s="68" t="s">
        <v>60</v>
      </c>
      <c r="E2" s="68" t="s">
        <v>61</v>
      </c>
      <c r="F2" s="69" t="s">
        <v>62</v>
      </c>
      <c r="G2" s="86" t="s">
        <v>88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  <c r="T2" s="65" t="s">
        <v>0</v>
      </c>
    </row>
    <row r="3" spans="1:20" ht="15.6" thickTop="1" thickBot="1">
      <c r="A3" s="7"/>
      <c r="B3" s="7"/>
      <c r="C3" s="66" t="s">
        <v>64</v>
      </c>
      <c r="D3" s="18">
        <v>0</v>
      </c>
      <c r="E3" s="18">
        <v>400</v>
      </c>
      <c r="F3" s="24">
        <v>400</v>
      </c>
      <c r="G3" s="87">
        <v>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8">
        <f t="shared" ref="T3:T26" si="0">SUM(F3-G3-H3-I3-J3-K3-L3-M3-N3-O3-P3-Q3-R3-S3)</f>
        <v>400</v>
      </c>
    </row>
    <row r="4" spans="1:20" ht="15.6" thickTop="1" thickBot="1">
      <c r="A4" s="7"/>
      <c r="B4" s="7"/>
      <c r="C4" s="2" t="s">
        <v>65</v>
      </c>
      <c r="D4" s="18">
        <v>0</v>
      </c>
      <c r="E4" s="18">
        <v>400</v>
      </c>
      <c r="F4" s="24">
        <v>400</v>
      </c>
      <c r="G4" s="87">
        <v>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8">
        <f t="shared" si="0"/>
        <v>400</v>
      </c>
    </row>
    <row r="5" spans="1:20" ht="15.6" thickTop="1" thickBot="1">
      <c r="A5" s="7"/>
      <c r="B5" s="7"/>
      <c r="C5" s="2" t="s">
        <v>66</v>
      </c>
      <c r="D5" s="18">
        <v>0</v>
      </c>
      <c r="E5" s="18">
        <v>400</v>
      </c>
      <c r="F5" s="24">
        <v>400</v>
      </c>
      <c r="G5" s="87">
        <v>60</v>
      </c>
      <c r="H5" s="4"/>
      <c r="I5" s="4"/>
      <c r="J5" s="5"/>
      <c r="K5" s="4"/>
      <c r="L5" s="4"/>
      <c r="M5" s="4"/>
      <c r="N5" s="4"/>
      <c r="O5" s="5"/>
      <c r="P5" s="4"/>
      <c r="Q5" s="4"/>
      <c r="R5" s="4"/>
      <c r="S5" s="4"/>
      <c r="T5" s="28">
        <f t="shared" si="0"/>
        <v>340</v>
      </c>
    </row>
    <row r="6" spans="1:20" ht="15.6" thickTop="1" thickBot="1">
      <c r="A6" s="7"/>
      <c r="B6" s="7"/>
      <c r="C6" s="2" t="s">
        <v>12</v>
      </c>
      <c r="D6" s="18">
        <v>235</v>
      </c>
      <c r="E6" s="18">
        <v>400</v>
      </c>
      <c r="F6" s="24">
        <v>635</v>
      </c>
      <c r="G6" s="87">
        <v>60</v>
      </c>
      <c r="H6" s="4"/>
      <c r="I6" s="5"/>
      <c r="J6" s="5"/>
      <c r="K6" s="4"/>
      <c r="L6" s="4"/>
      <c r="M6" s="4"/>
      <c r="N6" s="4"/>
      <c r="O6" s="5"/>
      <c r="P6" s="4"/>
      <c r="Q6" s="4"/>
      <c r="R6" s="4"/>
      <c r="S6" s="4"/>
      <c r="T6" s="28">
        <f t="shared" si="0"/>
        <v>575</v>
      </c>
    </row>
    <row r="7" spans="1:20" ht="15.6" thickTop="1" thickBot="1">
      <c r="A7" s="7"/>
      <c r="B7" s="7"/>
      <c r="C7" s="2" t="s">
        <v>67</v>
      </c>
      <c r="D7" s="18">
        <v>0</v>
      </c>
      <c r="E7" s="18">
        <v>400</v>
      </c>
      <c r="F7" s="24">
        <v>400</v>
      </c>
      <c r="G7" s="87">
        <v>60</v>
      </c>
      <c r="H7" s="4"/>
      <c r="I7" s="5"/>
      <c r="J7" s="5"/>
      <c r="K7" s="4"/>
      <c r="L7" s="4"/>
      <c r="M7" s="4"/>
      <c r="N7" s="4"/>
      <c r="O7" s="5"/>
      <c r="P7" s="4"/>
      <c r="Q7" s="4"/>
      <c r="R7" s="4"/>
      <c r="S7" s="4"/>
      <c r="T7" s="28">
        <f t="shared" si="0"/>
        <v>340</v>
      </c>
    </row>
    <row r="8" spans="1:20" ht="15.6" thickTop="1" thickBot="1">
      <c r="A8" s="7"/>
      <c r="B8" s="7"/>
      <c r="C8" s="2" t="s">
        <v>68</v>
      </c>
      <c r="D8" s="18">
        <v>0</v>
      </c>
      <c r="E8" s="18">
        <v>400</v>
      </c>
      <c r="F8" s="24">
        <v>400</v>
      </c>
      <c r="G8" s="87">
        <v>60</v>
      </c>
      <c r="H8" s="4"/>
      <c r="I8" s="5"/>
      <c r="J8" s="5"/>
      <c r="K8" s="4"/>
      <c r="L8" s="4"/>
      <c r="M8" s="4"/>
      <c r="N8" s="4"/>
      <c r="O8" s="5"/>
      <c r="P8" s="4"/>
      <c r="Q8" s="4"/>
      <c r="R8" s="4"/>
      <c r="S8" s="4"/>
      <c r="T8" s="28">
        <f t="shared" si="0"/>
        <v>340</v>
      </c>
    </row>
    <row r="9" spans="1:20" ht="15.6" thickTop="1" thickBot="1">
      <c r="A9" s="7"/>
      <c r="B9" s="7"/>
      <c r="C9" s="2" t="s">
        <v>69</v>
      </c>
      <c r="D9" s="18">
        <v>0</v>
      </c>
      <c r="E9" s="18">
        <v>400</v>
      </c>
      <c r="F9" s="24">
        <v>400</v>
      </c>
      <c r="G9" s="87">
        <v>60</v>
      </c>
      <c r="H9" s="4"/>
      <c r="I9" s="5"/>
      <c r="J9" s="5"/>
      <c r="K9" s="4"/>
      <c r="L9" s="4"/>
      <c r="M9" s="4"/>
      <c r="N9" s="4"/>
      <c r="O9" s="5"/>
      <c r="P9" s="4"/>
      <c r="Q9" s="4"/>
      <c r="R9" s="4"/>
      <c r="S9" s="4"/>
      <c r="T9" s="28">
        <f t="shared" si="0"/>
        <v>340</v>
      </c>
    </row>
    <row r="10" spans="1:20" ht="15.6" thickTop="1" thickBot="1">
      <c r="A10" s="7"/>
      <c r="B10" s="7"/>
      <c r="C10" s="2" t="s">
        <v>70</v>
      </c>
      <c r="D10" s="18">
        <v>0</v>
      </c>
      <c r="E10" s="18">
        <v>400</v>
      </c>
      <c r="F10" s="24">
        <v>400</v>
      </c>
      <c r="G10" s="87">
        <v>60</v>
      </c>
      <c r="H10" s="4"/>
      <c r="I10" s="5"/>
      <c r="J10" s="5"/>
      <c r="K10" s="4"/>
      <c r="L10" s="4"/>
      <c r="M10" s="4"/>
      <c r="N10" s="4"/>
      <c r="O10" s="5"/>
      <c r="P10" s="4"/>
      <c r="Q10" s="4"/>
      <c r="R10" s="4"/>
      <c r="S10" s="4"/>
      <c r="T10" s="28">
        <f t="shared" si="0"/>
        <v>340</v>
      </c>
    </row>
    <row r="11" spans="1:20" ht="15.6" thickTop="1" thickBot="1">
      <c r="A11" s="7"/>
      <c r="B11" s="7"/>
      <c r="C11" s="2" t="s">
        <v>18</v>
      </c>
      <c r="D11" s="18">
        <v>183</v>
      </c>
      <c r="E11" s="18">
        <v>400</v>
      </c>
      <c r="F11" s="24">
        <v>583</v>
      </c>
      <c r="G11" s="87">
        <v>60</v>
      </c>
      <c r="H11" s="4"/>
      <c r="I11" s="5"/>
      <c r="J11" s="5"/>
      <c r="K11" s="4"/>
      <c r="L11" s="4"/>
      <c r="M11" s="4"/>
      <c r="N11" s="4"/>
      <c r="O11" s="5"/>
      <c r="P11" s="4"/>
      <c r="Q11" s="4"/>
      <c r="R11" s="4"/>
      <c r="S11" s="4"/>
      <c r="T11" s="28">
        <f t="shared" si="0"/>
        <v>523</v>
      </c>
    </row>
    <row r="12" spans="1:20" ht="15.6" thickTop="1" thickBot="1">
      <c r="A12" s="7"/>
      <c r="B12" s="7"/>
      <c r="C12" s="2" t="s">
        <v>71</v>
      </c>
      <c r="D12" s="18">
        <v>0</v>
      </c>
      <c r="E12" s="18">
        <v>400</v>
      </c>
      <c r="F12" s="24">
        <v>400</v>
      </c>
      <c r="G12" s="87">
        <v>60</v>
      </c>
      <c r="H12" s="4"/>
      <c r="I12" s="5"/>
      <c r="J12" s="5"/>
      <c r="K12" s="4"/>
      <c r="L12" s="4"/>
      <c r="M12" s="4"/>
      <c r="N12" s="4"/>
      <c r="O12" s="5"/>
      <c r="P12" s="4"/>
      <c r="Q12" s="4"/>
      <c r="R12" s="4"/>
      <c r="S12" s="4"/>
      <c r="T12" s="28">
        <f t="shared" si="0"/>
        <v>340</v>
      </c>
    </row>
    <row r="13" spans="1:20" ht="15.6" thickTop="1" thickBot="1">
      <c r="A13" s="7"/>
      <c r="B13" s="7"/>
      <c r="C13" s="2" t="s">
        <v>21</v>
      </c>
      <c r="D13" s="18">
        <v>174</v>
      </c>
      <c r="E13" s="18">
        <v>400</v>
      </c>
      <c r="F13" s="24">
        <v>574</v>
      </c>
      <c r="G13" s="87">
        <v>60</v>
      </c>
      <c r="H13" s="4"/>
      <c r="I13" s="5"/>
      <c r="J13" s="5"/>
      <c r="K13" s="4"/>
      <c r="L13" s="4"/>
      <c r="M13" s="4"/>
      <c r="N13" s="4"/>
      <c r="O13" s="5"/>
      <c r="P13" s="4"/>
      <c r="Q13" s="4"/>
      <c r="R13" s="4"/>
      <c r="S13" s="4"/>
      <c r="T13" s="28">
        <f t="shared" si="0"/>
        <v>514</v>
      </c>
    </row>
    <row r="14" spans="1:20" ht="15.6" thickTop="1" thickBot="1">
      <c r="A14" s="7"/>
      <c r="B14" s="7"/>
      <c r="C14" s="2" t="s">
        <v>72</v>
      </c>
      <c r="D14" s="18">
        <v>0</v>
      </c>
      <c r="E14" s="18">
        <v>400</v>
      </c>
      <c r="F14" s="24">
        <v>400</v>
      </c>
      <c r="G14" s="87">
        <v>60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8">
        <f t="shared" si="0"/>
        <v>340</v>
      </c>
    </row>
    <row r="15" spans="1:20" ht="15.6" thickTop="1" thickBot="1">
      <c r="A15" s="7"/>
      <c r="B15" s="7"/>
      <c r="C15" s="2" t="s">
        <v>73</v>
      </c>
      <c r="D15" s="18">
        <v>0</v>
      </c>
      <c r="E15" s="18">
        <v>400</v>
      </c>
      <c r="F15" s="24">
        <v>40</v>
      </c>
      <c r="G15" s="87">
        <v>60</v>
      </c>
      <c r="H15" s="4"/>
      <c r="I15" s="5"/>
      <c r="J15" s="5"/>
      <c r="K15" s="4"/>
      <c r="L15" s="4"/>
      <c r="M15" s="4"/>
      <c r="N15" s="4"/>
      <c r="O15" s="5"/>
      <c r="P15" s="4"/>
      <c r="Q15" s="4"/>
      <c r="R15" s="4"/>
      <c r="S15" s="4"/>
      <c r="T15" s="28">
        <f t="shared" si="0"/>
        <v>-20</v>
      </c>
    </row>
    <row r="16" spans="1:20" ht="15.6" thickTop="1" thickBot="1">
      <c r="A16" s="7"/>
      <c r="B16" s="7"/>
      <c r="C16" s="2" t="s">
        <v>74</v>
      </c>
      <c r="D16" s="18">
        <v>0</v>
      </c>
      <c r="E16" s="18">
        <v>400</v>
      </c>
      <c r="F16" s="24">
        <v>400</v>
      </c>
      <c r="G16" s="87">
        <v>60</v>
      </c>
      <c r="H16" s="5"/>
      <c r="I16" s="5"/>
      <c r="J16" s="5"/>
      <c r="K16" s="5"/>
      <c r="L16" s="5"/>
      <c r="M16" s="4"/>
      <c r="N16" s="5"/>
      <c r="O16" s="5"/>
      <c r="P16" s="4"/>
      <c r="Q16" s="4"/>
      <c r="R16" s="4"/>
      <c r="S16" s="4"/>
      <c r="T16" s="28">
        <f t="shared" si="0"/>
        <v>340</v>
      </c>
    </row>
    <row r="17" spans="1:20" ht="15.6" thickTop="1" thickBot="1">
      <c r="A17" s="7"/>
      <c r="B17" s="7"/>
      <c r="C17" s="2" t="s">
        <v>75</v>
      </c>
      <c r="D17" s="18">
        <v>0</v>
      </c>
      <c r="E17" s="18">
        <v>400</v>
      </c>
      <c r="F17" s="24">
        <v>400</v>
      </c>
      <c r="G17" s="87">
        <v>60</v>
      </c>
      <c r="H17" s="5"/>
      <c r="I17" s="5"/>
      <c r="J17" s="5"/>
      <c r="K17" s="5"/>
      <c r="L17" s="5"/>
      <c r="M17" s="4"/>
      <c r="N17" s="5"/>
      <c r="O17" s="5"/>
      <c r="P17" s="4"/>
      <c r="Q17" s="4"/>
      <c r="R17" s="4"/>
      <c r="S17" s="4"/>
      <c r="T17" s="28">
        <f t="shared" si="0"/>
        <v>340</v>
      </c>
    </row>
    <row r="18" spans="1:20" ht="15.6" thickTop="1" thickBot="1">
      <c r="A18" s="7"/>
      <c r="B18" s="7"/>
      <c r="C18" s="2" t="s">
        <v>22</v>
      </c>
      <c r="D18" s="18">
        <v>236</v>
      </c>
      <c r="E18" s="18">
        <v>400</v>
      </c>
      <c r="F18" s="24">
        <v>636</v>
      </c>
      <c r="G18" s="87">
        <v>0</v>
      </c>
      <c r="H18" s="5"/>
      <c r="I18" s="5"/>
      <c r="J18" s="5"/>
      <c r="K18" s="5"/>
      <c r="L18" s="5"/>
      <c r="M18" s="4"/>
      <c r="N18" s="5"/>
      <c r="O18" s="5"/>
      <c r="P18" s="4"/>
      <c r="Q18" s="4"/>
      <c r="R18" s="4"/>
      <c r="S18" s="4"/>
      <c r="T18" s="28">
        <f t="shared" si="0"/>
        <v>636</v>
      </c>
    </row>
    <row r="19" spans="1:20" ht="15.6" thickTop="1" thickBot="1">
      <c r="A19" s="7"/>
      <c r="B19" s="7"/>
      <c r="C19" s="2" t="s">
        <v>76</v>
      </c>
      <c r="D19" s="18">
        <v>0</v>
      </c>
      <c r="E19" s="18">
        <v>400</v>
      </c>
      <c r="F19" s="24">
        <v>400</v>
      </c>
      <c r="G19" s="87">
        <v>0</v>
      </c>
      <c r="H19" s="5"/>
      <c r="I19" s="5"/>
      <c r="J19" s="5"/>
      <c r="K19" s="5"/>
      <c r="L19" s="5"/>
      <c r="M19" s="4"/>
      <c r="N19" s="5"/>
      <c r="O19" s="5"/>
      <c r="P19" s="4"/>
      <c r="Q19" s="4"/>
      <c r="R19" s="4"/>
      <c r="S19" s="4"/>
      <c r="T19" s="28">
        <f t="shared" si="0"/>
        <v>400</v>
      </c>
    </row>
    <row r="20" spans="1:20" ht="15.6" thickTop="1" thickBot="1">
      <c r="A20" s="7"/>
      <c r="B20" s="7"/>
      <c r="C20" s="2" t="s">
        <v>77</v>
      </c>
      <c r="D20" s="18">
        <v>0</v>
      </c>
      <c r="E20" s="18">
        <v>400</v>
      </c>
      <c r="F20" s="24">
        <v>400</v>
      </c>
      <c r="G20" s="87">
        <v>0</v>
      </c>
      <c r="H20" s="5"/>
      <c r="I20" s="5"/>
      <c r="J20" s="5"/>
      <c r="K20" s="5"/>
      <c r="L20" s="5"/>
      <c r="M20" s="5"/>
      <c r="N20" s="5"/>
      <c r="O20" s="5"/>
      <c r="P20" s="4"/>
      <c r="Q20" s="4"/>
      <c r="R20" s="4"/>
      <c r="S20" s="4"/>
      <c r="T20" s="28">
        <f t="shared" si="0"/>
        <v>400</v>
      </c>
    </row>
    <row r="21" spans="1:20" ht="15.6" thickTop="1" thickBot="1">
      <c r="A21" s="7"/>
      <c r="B21" s="7"/>
      <c r="C21" s="2" t="s">
        <v>78</v>
      </c>
      <c r="D21" s="18">
        <v>0</v>
      </c>
      <c r="E21" s="18">
        <v>400</v>
      </c>
      <c r="F21" s="24">
        <v>400</v>
      </c>
      <c r="G21" s="87">
        <v>60</v>
      </c>
      <c r="H21" s="5"/>
      <c r="I21" s="5"/>
      <c r="J21" s="5"/>
      <c r="K21" s="5"/>
      <c r="L21" s="5"/>
      <c r="M21" s="4"/>
      <c r="N21" s="5"/>
      <c r="O21" s="5"/>
      <c r="P21" s="4"/>
      <c r="Q21" s="4"/>
      <c r="R21" s="4"/>
      <c r="S21" s="4"/>
      <c r="T21" s="28">
        <f t="shared" si="0"/>
        <v>340</v>
      </c>
    </row>
    <row r="22" spans="1:20" ht="15.6" thickTop="1" thickBot="1">
      <c r="A22" s="7"/>
      <c r="B22" s="7"/>
      <c r="C22" s="2" t="s">
        <v>79</v>
      </c>
      <c r="D22" s="18">
        <v>0</v>
      </c>
      <c r="E22" s="18">
        <v>400</v>
      </c>
      <c r="F22" s="24">
        <v>400</v>
      </c>
      <c r="G22" s="87">
        <v>60</v>
      </c>
      <c r="H22" s="5"/>
      <c r="I22" s="5"/>
      <c r="J22" s="5"/>
      <c r="K22" s="5"/>
      <c r="L22" s="5"/>
      <c r="M22" s="4"/>
      <c r="N22" s="5"/>
      <c r="O22" s="5"/>
      <c r="P22" s="4"/>
      <c r="Q22" s="4"/>
      <c r="R22" s="4"/>
      <c r="S22" s="4"/>
      <c r="T22" s="28">
        <f t="shared" si="0"/>
        <v>340</v>
      </c>
    </row>
    <row r="23" spans="1:20" ht="15.6" thickTop="1" thickBot="1">
      <c r="A23" s="7"/>
      <c r="B23" s="7"/>
      <c r="C23" s="2" t="s">
        <v>80</v>
      </c>
      <c r="D23" s="18">
        <v>0</v>
      </c>
      <c r="E23" s="18">
        <v>400</v>
      </c>
      <c r="F23" s="24">
        <v>400</v>
      </c>
      <c r="G23" s="87">
        <v>60</v>
      </c>
      <c r="H23" s="5"/>
      <c r="I23" s="5"/>
      <c r="J23" s="5"/>
      <c r="K23" s="5"/>
      <c r="L23" s="5"/>
      <c r="M23" s="4"/>
      <c r="N23" s="5"/>
      <c r="O23" s="5"/>
      <c r="P23" s="4"/>
      <c r="Q23" s="4"/>
      <c r="R23" s="4"/>
      <c r="S23" s="4"/>
      <c r="T23" s="28">
        <f t="shared" si="0"/>
        <v>340</v>
      </c>
    </row>
    <row r="24" spans="1:20" ht="15.6" thickTop="1" thickBot="1">
      <c r="A24" s="7"/>
      <c r="B24" s="7"/>
      <c r="C24" s="2" t="s">
        <v>81</v>
      </c>
      <c r="D24" s="18">
        <v>0</v>
      </c>
      <c r="E24" s="18">
        <v>400</v>
      </c>
      <c r="F24" s="24">
        <v>400</v>
      </c>
      <c r="G24" s="87">
        <v>60</v>
      </c>
      <c r="H24" s="5"/>
      <c r="I24" s="5"/>
      <c r="J24" s="5"/>
      <c r="K24" s="5"/>
      <c r="L24" s="5"/>
      <c r="M24" s="4"/>
      <c r="N24" s="5"/>
      <c r="O24" s="5"/>
      <c r="P24" s="4"/>
      <c r="Q24" s="4"/>
      <c r="R24" s="4"/>
      <c r="S24" s="4"/>
      <c r="T24" s="28">
        <f t="shared" si="0"/>
        <v>340</v>
      </c>
    </row>
    <row r="25" spans="1:20" ht="15.6" thickTop="1" thickBot="1">
      <c r="A25" s="7"/>
      <c r="B25" s="7"/>
      <c r="C25" s="2" t="s">
        <v>26</v>
      </c>
      <c r="D25" s="18">
        <v>338</v>
      </c>
      <c r="E25" s="18">
        <v>400</v>
      </c>
      <c r="F25" s="24">
        <v>738</v>
      </c>
      <c r="G25" s="87">
        <v>60</v>
      </c>
      <c r="H25" s="5"/>
      <c r="I25" s="5"/>
      <c r="J25" s="5"/>
      <c r="K25" s="5"/>
      <c r="L25" s="5"/>
      <c r="M25" s="4"/>
      <c r="N25" s="5"/>
      <c r="O25" s="5"/>
      <c r="P25" s="4"/>
      <c r="Q25" s="4"/>
      <c r="R25" s="4"/>
      <c r="S25" s="4"/>
      <c r="T25" s="28">
        <f t="shared" si="0"/>
        <v>678</v>
      </c>
    </row>
    <row r="26" spans="1:20" ht="15.6" thickTop="1" thickBot="1">
      <c r="A26" s="7"/>
      <c r="B26" s="7"/>
      <c r="C26" s="3" t="s">
        <v>27</v>
      </c>
      <c r="D26" s="18">
        <v>370</v>
      </c>
      <c r="E26" s="18">
        <v>400</v>
      </c>
      <c r="F26" s="24">
        <v>770</v>
      </c>
      <c r="G26" s="87">
        <v>60</v>
      </c>
      <c r="H26" s="5"/>
      <c r="I26" s="5"/>
      <c r="J26" s="5"/>
      <c r="K26" s="5"/>
      <c r="L26" s="5"/>
      <c r="M26" s="4"/>
      <c r="N26" s="5"/>
      <c r="O26" s="5"/>
      <c r="P26" s="4"/>
      <c r="Q26" s="4"/>
      <c r="R26" s="4"/>
      <c r="S26" s="4"/>
      <c r="T26" s="28">
        <f t="shared" si="0"/>
        <v>710</v>
      </c>
    </row>
    <row r="27" spans="1:20" ht="16.8" thickTop="1" thickBot="1">
      <c r="A27" s="7"/>
      <c r="B27" s="7"/>
      <c r="C27" s="25" t="s">
        <v>1</v>
      </c>
      <c r="D27" s="26"/>
      <c r="E27" s="26"/>
      <c r="F27" s="27">
        <f t="shared" ref="F27:T27" si="1">SUM(F3:F26)</f>
        <v>10776</v>
      </c>
      <c r="G27" s="88">
        <f t="shared" si="1"/>
        <v>1140</v>
      </c>
      <c r="H27" s="38">
        <f t="shared" si="1"/>
        <v>0</v>
      </c>
      <c r="I27" s="38">
        <f t="shared" si="1"/>
        <v>0</v>
      </c>
      <c r="J27" s="38">
        <f t="shared" si="1"/>
        <v>0</v>
      </c>
      <c r="K27" s="38">
        <f t="shared" si="1"/>
        <v>0</v>
      </c>
      <c r="L27" s="38">
        <f t="shared" si="1"/>
        <v>0</v>
      </c>
      <c r="M27" s="37">
        <f t="shared" si="1"/>
        <v>0</v>
      </c>
      <c r="N27" s="38">
        <f t="shared" si="1"/>
        <v>0</v>
      </c>
      <c r="O27" s="38">
        <f t="shared" si="1"/>
        <v>0</v>
      </c>
      <c r="P27" s="37">
        <f t="shared" si="1"/>
        <v>0</v>
      </c>
      <c r="Q27" s="37">
        <f t="shared" si="1"/>
        <v>0</v>
      </c>
      <c r="R27" s="37">
        <f t="shared" si="1"/>
        <v>0</v>
      </c>
      <c r="S27" s="37">
        <f t="shared" si="1"/>
        <v>0</v>
      </c>
      <c r="T27" s="35">
        <f t="shared" si="1"/>
        <v>9636</v>
      </c>
    </row>
    <row r="28" spans="1:20" ht="16.2" thickTop="1">
      <c r="G28" s="89">
        <f t="shared" ref="G28:S28" si="2">SUM(G3:G27)</f>
        <v>2280</v>
      </c>
      <c r="H28" s="39">
        <f t="shared" si="2"/>
        <v>0</v>
      </c>
      <c r="I28" s="39">
        <f t="shared" si="2"/>
        <v>0</v>
      </c>
      <c r="J28" s="39">
        <f t="shared" si="2"/>
        <v>0</v>
      </c>
      <c r="K28" s="39">
        <f t="shared" si="2"/>
        <v>0</v>
      </c>
      <c r="L28" s="39">
        <f t="shared" si="2"/>
        <v>0</v>
      </c>
      <c r="M28" s="40">
        <f t="shared" si="2"/>
        <v>0</v>
      </c>
      <c r="N28" s="39">
        <f t="shared" si="2"/>
        <v>0</v>
      </c>
      <c r="O28" s="39">
        <f t="shared" si="2"/>
        <v>0</v>
      </c>
      <c r="P28" s="40">
        <f t="shared" si="2"/>
        <v>0</v>
      </c>
      <c r="Q28" s="40">
        <f t="shared" si="2"/>
        <v>0</v>
      </c>
      <c r="R28" s="40">
        <f t="shared" si="2"/>
        <v>0</v>
      </c>
      <c r="S28" s="40">
        <f t="shared" si="2"/>
        <v>0</v>
      </c>
      <c r="T28" s="41">
        <f>SUM(G28:S28)</f>
        <v>2280</v>
      </c>
    </row>
    <row r="29" spans="1:20">
      <c r="C29" s="15"/>
      <c r="D29" s="20"/>
      <c r="E29" s="20"/>
      <c r="F29" s="21"/>
      <c r="G29" s="90"/>
      <c r="H29" s="16"/>
      <c r="I29" s="16"/>
    </row>
    <row r="30" spans="1:20">
      <c r="C30" s="22"/>
      <c r="D30" s="23"/>
      <c r="E30" s="23"/>
      <c r="F30" s="81"/>
      <c r="G30" s="81"/>
      <c r="H30" s="81"/>
      <c r="I30" s="81"/>
    </row>
    <row r="31" spans="1:20">
      <c r="C31" s="22"/>
      <c r="D31" s="23"/>
      <c r="E31" s="23"/>
      <c r="F31" s="81"/>
      <c r="G31" s="81"/>
      <c r="H31" s="81"/>
      <c r="I31" s="81"/>
    </row>
    <row r="32" spans="1:20">
      <c r="C32" s="16"/>
      <c r="D32" s="21"/>
      <c r="E32" s="21"/>
      <c r="F32" s="21"/>
      <c r="G32" s="90"/>
      <c r="H32" s="16"/>
      <c r="I32" s="16"/>
    </row>
  </sheetData>
  <mergeCells count="4">
    <mergeCell ref="F1:S1"/>
    <mergeCell ref="F30:I30"/>
    <mergeCell ref="F31:I31"/>
    <mergeCell ref="A1:C1"/>
  </mergeCells>
  <pageMargins left="0.7" right="0.7" top="0.78740157499999996" bottom="0.78740157499999996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topLeftCell="B1" workbookViewId="0">
      <selection activeCell="C32" sqref="C32"/>
    </sheetView>
  </sheetViews>
  <sheetFormatPr defaultRowHeight="14.4"/>
  <cols>
    <col min="1" max="1" width="6.6640625" hidden="1" customWidth="1"/>
    <col min="2" max="2" width="21.88671875" customWidth="1"/>
    <col min="3" max="3" width="9.6640625" style="17" customWidth="1"/>
    <col min="4" max="4" width="9.88671875" style="17" customWidth="1"/>
    <col min="5" max="5" width="12.88671875" style="17" customWidth="1"/>
    <col min="6" max="6" width="10.88671875" customWidth="1"/>
    <col min="7" max="18" width="9.6640625" customWidth="1"/>
    <col min="19" max="19" width="14" customWidth="1"/>
  </cols>
  <sheetData>
    <row r="1" spans="1:19" ht="18">
      <c r="A1" s="84" t="s">
        <v>28</v>
      </c>
      <c r="B1" s="83"/>
      <c r="E1" s="80" t="s">
        <v>63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>
      <c r="A2" s="8"/>
      <c r="B2" s="67" t="s">
        <v>2</v>
      </c>
      <c r="C2" s="68" t="s">
        <v>60</v>
      </c>
      <c r="D2" s="68" t="s">
        <v>61</v>
      </c>
      <c r="E2" s="68" t="s">
        <v>62</v>
      </c>
      <c r="F2" s="72" t="s">
        <v>88</v>
      </c>
      <c r="G2" s="73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2" t="s">
        <v>0</v>
      </c>
    </row>
    <row r="3" spans="1:19" s="11" customFormat="1">
      <c r="A3" s="9"/>
      <c r="B3" s="29" t="s">
        <v>7</v>
      </c>
      <c r="C3" s="18">
        <v>236</v>
      </c>
      <c r="D3" s="18">
        <v>400</v>
      </c>
      <c r="E3" s="30">
        <v>636</v>
      </c>
      <c r="F3" s="6">
        <v>60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3">
        <f t="shared" ref="S3:S27" si="0" xml:space="preserve"> SUM(E3-F3-G3-H3-I3-J3-K3-L3-M3-N3-O3-P3-Q3-R3)</f>
        <v>576</v>
      </c>
    </row>
    <row r="4" spans="1:19">
      <c r="A4" s="7"/>
      <c r="B4" s="29" t="s">
        <v>5</v>
      </c>
      <c r="C4" s="18">
        <v>236</v>
      </c>
      <c r="D4" s="18">
        <v>400</v>
      </c>
      <c r="E4" s="30">
        <v>636</v>
      </c>
      <c r="F4" s="6">
        <v>60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3">
        <f t="shared" si="0"/>
        <v>576</v>
      </c>
    </row>
    <row r="5" spans="1:19" s="11" customFormat="1">
      <c r="A5" s="7"/>
      <c r="B5" s="29" t="s">
        <v>8</v>
      </c>
      <c r="C5" s="18">
        <v>174</v>
      </c>
      <c r="D5" s="18">
        <v>400</v>
      </c>
      <c r="E5" s="30">
        <v>574</v>
      </c>
      <c r="F5" s="6">
        <v>60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3">
        <f t="shared" si="0"/>
        <v>514</v>
      </c>
    </row>
    <row r="6" spans="1:19">
      <c r="A6" s="7"/>
      <c r="B6" s="29" t="s">
        <v>10</v>
      </c>
      <c r="C6" s="18">
        <v>111</v>
      </c>
      <c r="D6" s="18">
        <v>400</v>
      </c>
      <c r="E6" s="30">
        <v>511</v>
      </c>
      <c r="F6" s="6">
        <v>60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3">
        <f t="shared" si="0"/>
        <v>451</v>
      </c>
    </row>
    <row r="7" spans="1:19" s="11" customFormat="1">
      <c r="A7" s="7"/>
      <c r="B7" s="29" t="s">
        <v>9</v>
      </c>
      <c r="C7" s="18">
        <v>308</v>
      </c>
      <c r="D7" s="18">
        <v>400</v>
      </c>
      <c r="E7" s="30">
        <v>708</v>
      </c>
      <c r="F7" s="6"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33">
        <f t="shared" si="0"/>
        <v>708</v>
      </c>
    </row>
    <row r="8" spans="1:19">
      <c r="A8" s="7"/>
      <c r="B8" s="29" t="s">
        <v>11</v>
      </c>
      <c r="C8" s="18">
        <v>298</v>
      </c>
      <c r="D8" s="18">
        <v>400</v>
      </c>
      <c r="E8" s="30">
        <v>698</v>
      </c>
      <c r="F8" s="6">
        <v>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33">
        <f t="shared" si="0"/>
        <v>638</v>
      </c>
    </row>
    <row r="9" spans="1:19">
      <c r="A9" s="7"/>
      <c r="B9" s="29" t="s">
        <v>38</v>
      </c>
      <c r="C9" s="18">
        <v>35</v>
      </c>
      <c r="D9" s="18">
        <v>400</v>
      </c>
      <c r="E9" s="30">
        <v>435</v>
      </c>
      <c r="F9" s="6">
        <v>60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3">
        <f t="shared" si="0"/>
        <v>375</v>
      </c>
    </row>
    <row r="10" spans="1:19">
      <c r="A10" s="7"/>
      <c r="B10" s="29" t="s">
        <v>13</v>
      </c>
      <c r="C10" s="18">
        <v>174</v>
      </c>
      <c r="D10" s="18">
        <v>400</v>
      </c>
      <c r="E10" s="30">
        <v>574</v>
      </c>
      <c r="F10" s="6">
        <v>60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33">
        <f t="shared" si="0"/>
        <v>514</v>
      </c>
    </row>
    <row r="11" spans="1:19">
      <c r="A11" s="7"/>
      <c r="B11" s="29" t="s">
        <v>14</v>
      </c>
      <c r="C11" s="18">
        <v>275</v>
      </c>
      <c r="D11" s="18">
        <v>400</v>
      </c>
      <c r="E11" s="30">
        <v>675</v>
      </c>
      <c r="F11" s="6">
        <v>60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33">
        <f t="shared" si="0"/>
        <v>615</v>
      </c>
    </row>
    <row r="12" spans="1:19">
      <c r="A12" s="7"/>
      <c r="B12" s="29" t="s">
        <v>15</v>
      </c>
      <c r="C12" s="18">
        <v>182</v>
      </c>
      <c r="D12" s="18">
        <v>400</v>
      </c>
      <c r="E12" s="30">
        <v>582</v>
      </c>
      <c r="F12" s="6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33">
        <f t="shared" si="0"/>
        <v>582</v>
      </c>
    </row>
    <row r="13" spans="1:19">
      <c r="A13" s="7"/>
      <c r="B13" s="29" t="s">
        <v>16</v>
      </c>
      <c r="C13" s="18">
        <v>141</v>
      </c>
      <c r="D13" s="18">
        <v>400</v>
      </c>
      <c r="E13" s="30">
        <v>541</v>
      </c>
      <c r="F13" s="6">
        <v>60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33">
        <f t="shared" si="0"/>
        <v>481</v>
      </c>
    </row>
    <row r="14" spans="1:19">
      <c r="A14" s="7"/>
      <c r="B14" s="29" t="s">
        <v>17</v>
      </c>
      <c r="C14" s="18">
        <v>174</v>
      </c>
      <c r="D14" s="18">
        <v>400</v>
      </c>
      <c r="E14" s="30">
        <v>574</v>
      </c>
      <c r="F14" s="6">
        <v>60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33">
        <f t="shared" si="0"/>
        <v>514</v>
      </c>
    </row>
    <row r="15" spans="1:19">
      <c r="A15" s="7"/>
      <c r="B15" s="29" t="s">
        <v>42</v>
      </c>
      <c r="C15" s="18">
        <v>292</v>
      </c>
      <c r="D15" s="18">
        <v>400</v>
      </c>
      <c r="E15" s="30">
        <v>692</v>
      </c>
      <c r="F15" s="6">
        <v>60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3">
        <f t="shared" si="0"/>
        <v>632</v>
      </c>
    </row>
    <row r="16" spans="1:19">
      <c r="A16" s="7"/>
      <c r="B16" s="31" t="s">
        <v>44</v>
      </c>
      <c r="C16" s="19">
        <v>118</v>
      </c>
      <c r="D16" s="18">
        <v>400</v>
      </c>
      <c r="E16" s="30">
        <v>518</v>
      </c>
      <c r="F16" s="6">
        <v>60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33">
        <f t="shared" si="0"/>
        <v>458</v>
      </c>
    </row>
    <row r="17" spans="1:22">
      <c r="A17" s="7"/>
      <c r="B17" s="29" t="s">
        <v>19</v>
      </c>
      <c r="C17" s="18">
        <v>173</v>
      </c>
      <c r="D17" s="18">
        <v>400</v>
      </c>
      <c r="E17" s="30">
        <v>573</v>
      </c>
      <c r="F17" s="6">
        <v>60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33">
        <f t="shared" si="0"/>
        <v>513</v>
      </c>
    </row>
    <row r="18" spans="1:22">
      <c r="A18" s="7"/>
      <c r="B18" s="29" t="s">
        <v>45</v>
      </c>
      <c r="C18" s="18">
        <v>376</v>
      </c>
      <c r="D18" s="18">
        <v>400</v>
      </c>
      <c r="E18" s="30">
        <v>776</v>
      </c>
      <c r="F18" s="6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3">
        <f t="shared" si="0"/>
        <v>776</v>
      </c>
    </row>
    <row r="19" spans="1:22">
      <c r="A19" s="7"/>
      <c r="B19" s="29" t="s">
        <v>20</v>
      </c>
      <c r="C19" s="18">
        <v>183</v>
      </c>
      <c r="D19" s="18">
        <v>400</v>
      </c>
      <c r="E19" s="30">
        <v>583</v>
      </c>
      <c r="F19" s="6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3">
        <f t="shared" si="0"/>
        <v>523</v>
      </c>
    </row>
    <row r="20" spans="1:22" s="11" customFormat="1">
      <c r="A20" s="7"/>
      <c r="B20" s="29" t="s">
        <v>48</v>
      </c>
      <c r="C20" s="18">
        <v>37</v>
      </c>
      <c r="D20" s="18">
        <v>400</v>
      </c>
      <c r="E20" s="30">
        <v>437</v>
      </c>
      <c r="F20" s="6">
        <v>60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3">
        <f t="shared" si="0"/>
        <v>377</v>
      </c>
    </row>
    <row r="21" spans="1:22">
      <c r="A21" s="7"/>
      <c r="B21" s="29" t="s">
        <v>4</v>
      </c>
      <c r="C21" s="18">
        <v>109</v>
      </c>
      <c r="D21" s="18">
        <v>400</v>
      </c>
      <c r="E21" s="30">
        <v>509</v>
      </c>
      <c r="F21" s="6">
        <v>60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3">
        <f t="shared" si="0"/>
        <v>449</v>
      </c>
    </row>
    <row r="22" spans="1:22">
      <c r="A22" s="7"/>
      <c r="B22" s="29" t="s">
        <v>3</v>
      </c>
      <c r="C22" s="18">
        <v>452</v>
      </c>
      <c r="D22" s="18">
        <v>400</v>
      </c>
      <c r="E22" s="30">
        <v>852</v>
      </c>
      <c r="F22" s="6">
        <v>60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3">
        <f t="shared" si="0"/>
        <v>792</v>
      </c>
    </row>
    <row r="23" spans="1:22">
      <c r="A23" s="7"/>
      <c r="B23" s="29" t="s">
        <v>23</v>
      </c>
      <c r="C23" s="18">
        <v>246</v>
      </c>
      <c r="D23" s="18">
        <v>400</v>
      </c>
      <c r="E23" s="30">
        <v>646</v>
      </c>
      <c r="F23" s="6">
        <v>60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33">
        <f t="shared" si="0"/>
        <v>586</v>
      </c>
    </row>
    <row r="24" spans="1:22">
      <c r="A24" s="7"/>
      <c r="B24" s="31" t="s">
        <v>58</v>
      </c>
      <c r="C24" s="19">
        <v>0</v>
      </c>
      <c r="D24" s="18">
        <v>400</v>
      </c>
      <c r="E24" s="30">
        <v>400</v>
      </c>
      <c r="F24" s="6"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33">
        <f t="shared" si="0"/>
        <v>400</v>
      </c>
    </row>
    <row r="25" spans="1:22">
      <c r="A25" s="7"/>
      <c r="B25" s="29" t="s">
        <v>24</v>
      </c>
      <c r="C25" s="18">
        <v>271</v>
      </c>
      <c r="D25" s="18">
        <v>400</v>
      </c>
      <c r="E25" s="30">
        <v>671</v>
      </c>
      <c r="F25" s="6">
        <v>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33">
        <f t="shared" si="0"/>
        <v>611</v>
      </c>
    </row>
    <row r="26" spans="1:22">
      <c r="A26" s="7"/>
      <c r="B26" s="29" t="s">
        <v>6</v>
      </c>
      <c r="C26" s="18">
        <v>111</v>
      </c>
      <c r="D26" s="18">
        <v>400</v>
      </c>
      <c r="E26" s="30">
        <v>511</v>
      </c>
      <c r="F26" s="6">
        <v>60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33">
        <f t="shared" si="0"/>
        <v>451</v>
      </c>
    </row>
    <row r="27" spans="1:22">
      <c r="A27" s="7"/>
      <c r="B27" s="29" t="s">
        <v>25</v>
      </c>
      <c r="C27" s="18">
        <v>235</v>
      </c>
      <c r="D27" s="18">
        <v>400</v>
      </c>
      <c r="E27" s="30">
        <v>635</v>
      </c>
      <c r="F27" s="6"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33">
        <f t="shared" si="0"/>
        <v>635</v>
      </c>
    </row>
    <row r="28" spans="1:22">
      <c r="A28" s="7"/>
      <c r="B28" s="31" t="s">
        <v>59</v>
      </c>
      <c r="C28" s="19">
        <v>0</v>
      </c>
      <c r="D28" s="18">
        <v>400</v>
      </c>
      <c r="E28" s="30">
        <v>0</v>
      </c>
      <c r="F28" s="6"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4" t="str">
        <f>DOLLAR(E28-F28-G28-H28-I28-J28-K28-L28-M28-N28-O28-P28-Q28-R28)</f>
        <v>0,00 Kč</v>
      </c>
    </row>
    <row r="29" spans="1:22" ht="15.6">
      <c r="B29" s="62" t="s">
        <v>87</v>
      </c>
      <c r="C29" s="63"/>
      <c r="D29" s="63"/>
      <c r="E29" s="64">
        <f t="shared" ref="E29:S29" si="1">SUM(E3:E28)</f>
        <v>14947</v>
      </c>
      <c r="F29" s="10">
        <f t="shared" si="1"/>
        <v>1200</v>
      </c>
      <c r="G29" s="10">
        <f t="shared" si="1"/>
        <v>0</v>
      </c>
      <c r="H29" s="10">
        <f t="shared" si="1"/>
        <v>0</v>
      </c>
      <c r="I29" s="10">
        <f t="shared" si="1"/>
        <v>0</v>
      </c>
      <c r="J29" s="10">
        <f t="shared" si="1"/>
        <v>0</v>
      </c>
      <c r="K29" s="10">
        <f t="shared" si="1"/>
        <v>0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si="1"/>
        <v>0</v>
      </c>
      <c r="P29" s="10">
        <f t="shared" si="1"/>
        <v>0</v>
      </c>
      <c r="Q29" s="10">
        <f t="shared" si="1"/>
        <v>0</v>
      </c>
      <c r="R29" s="10">
        <f t="shared" si="1"/>
        <v>0</v>
      </c>
      <c r="S29" s="36">
        <f t="shared" si="1"/>
        <v>13747</v>
      </c>
      <c r="V29" s="10"/>
    </row>
    <row r="30" spans="1:22">
      <c r="E30" s="21"/>
      <c r="F30" s="10">
        <f t="shared" ref="F30:R30" si="2">SUM(F3:F29)</f>
        <v>2400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10">
        <f t="shared" si="2"/>
        <v>0</v>
      </c>
      <c r="M30" s="10">
        <f t="shared" si="2"/>
        <v>0</v>
      </c>
      <c r="N30" s="10">
        <f t="shared" si="2"/>
        <v>0</v>
      </c>
      <c r="O30" s="10">
        <f t="shared" si="2"/>
        <v>0</v>
      </c>
      <c r="P30" s="10">
        <f t="shared" si="2"/>
        <v>0</v>
      </c>
      <c r="Q30" s="10">
        <f t="shared" si="2"/>
        <v>0</v>
      </c>
      <c r="R30" s="10">
        <f t="shared" si="2"/>
        <v>0</v>
      </c>
      <c r="S30" s="61">
        <f>SUM(F30:R30)</f>
        <v>2400</v>
      </c>
      <c r="T30" s="17"/>
    </row>
    <row r="31" spans="1:22">
      <c r="E31" s="21"/>
    </row>
    <row r="32" spans="1:22">
      <c r="B32" s="15"/>
      <c r="C32" s="20"/>
      <c r="D32" s="20"/>
      <c r="E32" s="21"/>
    </row>
    <row r="33" spans="2:5">
      <c r="B33" s="15"/>
      <c r="C33" s="20"/>
      <c r="D33" s="20"/>
      <c r="E33" s="21"/>
    </row>
    <row r="34" spans="2:5">
      <c r="C34" s="21"/>
      <c r="D34" s="21"/>
    </row>
  </sheetData>
  <mergeCells count="2">
    <mergeCell ref="E1:S1"/>
    <mergeCell ref="A1:B1"/>
  </mergeCells>
  <pageMargins left="0.7" right="0.7" top="0.78740157499999996" bottom="0.78740157499999996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abSelected="1" workbookViewId="0">
      <selection activeCell="F30" sqref="F30"/>
    </sheetView>
  </sheetViews>
  <sheetFormatPr defaultRowHeight="14.4"/>
  <cols>
    <col min="1" max="1" width="0.33203125" customWidth="1"/>
    <col min="2" max="2" width="20.5546875" customWidth="1"/>
    <col min="3" max="4" width="9.6640625" style="17" customWidth="1"/>
    <col min="5" max="5" width="13" style="17" customWidth="1"/>
    <col min="6" max="7" width="10.109375" customWidth="1"/>
    <col min="8" max="8" width="10.33203125" customWidth="1"/>
    <col min="9" max="9" width="10.6640625" customWidth="1"/>
    <col min="10" max="10" width="10.44140625" bestFit="1" customWidth="1"/>
    <col min="11" max="11" width="10.6640625" customWidth="1"/>
    <col min="12" max="12" width="10.33203125" customWidth="1"/>
    <col min="13" max="13" width="10.44140625" bestFit="1" customWidth="1"/>
    <col min="14" max="14" width="10.6640625" customWidth="1"/>
    <col min="15" max="15" width="10.33203125" customWidth="1"/>
    <col min="16" max="16" width="10.44140625" bestFit="1" customWidth="1"/>
    <col min="17" max="19" width="10.44140625" customWidth="1"/>
    <col min="20" max="20" width="14.44140625" customWidth="1"/>
  </cols>
  <sheetData>
    <row r="1" spans="1:20" ht="18">
      <c r="A1" s="85" t="s">
        <v>34</v>
      </c>
      <c r="B1" s="83"/>
      <c r="E1" s="80" t="s">
        <v>63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20" ht="15.6">
      <c r="A2" s="8"/>
      <c r="B2" s="74" t="s">
        <v>2</v>
      </c>
      <c r="C2" s="75" t="s">
        <v>60</v>
      </c>
      <c r="D2" s="75" t="s">
        <v>61</v>
      </c>
      <c r="E2" s="53" t="s">
        <v>62</v>
      </c>
      <c r="F2" s="76" t="s">
        <v>88</v>
      </c>
      <c r="G2" s="76"/>
      <c r="H2" s="76"/>
      <c r="I2" s="76"/>
      <c r="J2" s="77"/>
      <c r="K2" s="76"/>
      <c r="L2" s="76"/>
      <c r="M2" s="76"/>
      <c r="N2" s="76"/>
      <c r="O2" s="76"/>
      <c r="P2" s="76"/>
      <c r="Q2" s="76"/>
      <c r="R2" s="78"/>
      <c r="S2" s="76"/>
      <c r="T2" s="58" t="s">
        <v>0</v>
      </c>
    </row>
    <row r="3" spans="1:20" s="12" customFormat="1">
      <c r="A3" s="9"/>
      <c r="B3" s="42" t="s">
        <v>37</v>
      </c>
      <c r="C3" s="46">
        <v>95</v>
      </c>
      <c r="D3" s="46">
        <v>400</v>
      </c>
      <c r="E3" s="54">
        <v>495</v>
      </c>
      <c r="F3" s="43">
        <v>60</v>
      </c>
      <c r="G3" s="43">
        <v>0</v>
      </c>
      <c r="H3" s="43">
        <v>0</v>
      </c>
      <c r="I3" s="43">
        <v>0</v>
      </c>
      <c r="J3" s="43">
        <v>0</v>
      </c>
      <c r="K3" s="43">
        <v>0</v>
      </c>
      <c r="L3" s="43">
        <v>0</v>
      </c>
      <c r="M3" s="43">
        <v>0</v>
      </c>
      <c r="N3" s="43">
        <v>0</v>
      </c>
      <c r="O3" s="43">
        <v>0</v>
      </c>
      <c r="P3" s="43">
        <v>0</v>
      </c>
      <c r="Q3" s="44">
        <v>0</v>
      </c>
      <c r="R3" s="44">
        <v>0</v>
      </c>
      <c r="S3" s="45">
        <v>0</v>
      </c>
      <c r="T3" s="79">
        <f t="shared" ref="T3:T16" si="0">(E3-F3-G3-H3-I3-J3-K3-L3-M3-N3-O3-P3-Q3-R3-S3)</f>
        <v>435</v>
      </c>
    </row>
    <row r="4" spans="1:20">
      <c r="A4" s="7"/>
      <c r="B4" s="42" t="s">
        <v>82</v>
      </c>
      <c r="C4" s="46">
        <v>226</v>
      </c>
      <c r="D4" s="46">
        <v>400</v>
      </c>
      <c r="E4" s="54">
        <v>626</v>
      </c>
      <c r="F4" s="43">
        <v>60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4">
        <v>0</v>
      </c>
      <c r="R4" s="44">
        <v>0</v>
      </c>
      <c r="S4" s="45">
        <v>0</v>
      </c>
      <c r="T4" s="79">
        <f t="shared" si="0"/>
        <v>566</v>
      </c>
    </row>
    <row r="5" spans="1:20">
      <c r="A5" s="7"/>
      <c r="B5" s="42" t="s">
        <v>36</v>
      </c>
      <c r="C5" s="46">
        <v>154</v>
      </c>
      <c r="D5" s="46">
        <v>400</v>
      </c>
      <c r="E5" s="54">
        <v>554</v>
      </c>
      <c r="F5" s="43">
        <v>60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4">
        <v>0</v>
      </c>
      <c r="R5" s="44">
        <v>0</v>
      </c>
      <c r="S5" s="45">
        <v>0</v>
      </c>
      <c r="T5" s="79">
        <f t="shared" si="0"/>
        <v>494</v>
      </c>
    </row>
    <row r="6" spans="1:20">
      <c r="A6" s="7"/>
      <c r="B6" s="42" t="s">
        <v>83</v>
      </c>
      <c r="C6" s="46">
        <v>84</v>
      </c>
      <c r="D6" s="46">
        <v>400</v>
      </c>
      <c r="E6" s="54">
        <v>484</v>
      </c>
      <c r="F6" s="43">
        <v>60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4">
        <v>0</v>
      </c>
      <c r="R6" s="44">
        <v>0</v>
      </c>
      <c r="S6" s="45">
        <v>0</v>
      </c>
      <c r="T6" s="79">
        <f t="shared" si="0"/>
        <v>424</v>
      </c>
    </row>
    <row r="7" spans="1:20" s="12" customFormat="1">
      <c r="A7" s="7"/>
      <c r="B7" s="42" t="s">
        <v>39</v>
      </c>
      <c r="C7" s="46">
        <v>84</v>
      </c>
      <c r="D7" s="52">
        <v>400</v>
      </c>
      <c r="E7" s="54">
        <v>484</v>
      </c>
      <c r="F7" s="43">
        <v>60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4">
        <v>0</v>
      </c>
      <c r="R7" s="44">
        <v>0</v>
      </c>
      <c r="S7" s="45">
        <v>0</v>
      </c>
      <c r="T7" s="79">
        <f t="shared" si="0"/>
        <v>424</v>
      </c>
    </row>
    <row r="8" spans="1:20">
      <c r="A8" s="7"/>
      <c r="B8" s="42" t="s">
        <v>84</v>
      </c>
      <c r="C8" s="46">
        <v>23</v>
      </c>
      <c r="D8" s="46">
        <v>400</v>
      </c>
      <c r="E8" s="54">
        <v>423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4">
        <v>0</v>
      </c>
      <c r="R8" s="44">
        <v>0</v>
      </c>
      <c r="S8" s="45">
        <v>0</v>
      </c>
      <c r="T8" s="79">
        <f t="shared" si="0"/>
        <v>423</v>
      </c>
    </row>
    <row r="9" spans="1:20">
      <c r="A9" s="7"/>
      <c r="B9" s="42" t="s">
        <v>40</v>
      </c>
      <c r="C9" s="46">
        <v>94</v>
      </c>
      <c r="D9" s="46">
        <v>400</v>
      </c>
      <c r="E9" s="54">
        <v>494</v>
      </c>
      <c r="F9" s="43">
        <v>60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4">
        <v>0</v>
      </c>
      <c r="O9" s="43">
        <v>0</v>
      </c>
      <c r="P9" s="43">
        <v>0</v>
      </c>
      <c r="Q9" s="44">
        <v>0</v>
      </c>
      <c r="R9" s="44">
        <v>0</v>
      </c>
      <c r="S9" s="45">
        <v>0</v>
      </c>
      <c r="T9" s="79">
        <f t="shared" si="0"/>
        <v>434</v>
      </c>
    </row>
    <row r="10" spans="1:20">
      <c r="A10" s="7"/>
      <c r="B10" s="42" t="s">
        <v>41</v>
      </c>
      <c r="C10" s="46">
        <v>16</v>
      </c>
      <c r="D10" s="46">
        <v>400</v>
      </c>
      <c r="E10" s="54">
        <v>416</v>
      </c>
      <c r="F10" s="43">
        <v>60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4">
        <v>0</v>
      </c>
      <c r="O10" s="43">
        <v>0</v>
      </c>
      <c r="P10" s="43">
        <v>0</v>
      </c>
      <c r="Q10" s="44">
        <v>0</v>
      </c>
      <c r="R10" s="44">
        <v>0</v>
      </c>
      <c r="S10" s="45">
        <v>0</v>
      </c>
      <c r="T10" s="79">
        <f t="shared" si="0"/>
        <v>356</v>
      </c>
    </row>
    <row r="11" spans="1:20" s="11" customFormat="1">
      <c r="A11" s="7"/>
      <c r="B11" s="47" t="s">
        <v>30</v>
      </c>
      <c r="C11" s="48">
        <v>87</v>
      </c>
      <c r="D11" s="46">
        <v>400</v>
      </c>
      <c r="E11" s="54">
        <v>487</v>
      </c>
      <c r="F11" s="43">
        <v>60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4">
        <v>0</v>
      </c>
      <c r="O11" s="43">
        <v>0</v>
      </c>
      <c r="P11" s="43">
        <v>0</v>
      </c>
      <c r="Q11" s="44">
        <v>0</v>
      </c>
      <c r="R11" s="44">
        <v>0</v>
      </c>
      <c r="S11" s="45">
        <v>0</v>
      </c>
      <c r="T11" s="79">
        <f t="shared" si="0"/>
        <v>427</v>
      </c>
    </row>
    <row r="12" spans="1:20" s="11" customFormat="1">
      <c r="A12" s="7"/>
      <c r="B12" s="42" t="s">
        <v>43</v>
      </c>
      <c r="C12" s="46">
        <v>95</v>
      </c>
      <c r="D12" s="46">
        <v>400</v>
      </c>
      <c r="E12" s="54">
        <v>495</v>
      </c>
      <c r="F12" s="43">
        <v>60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4">
        <v>0</v>
      </c>
      <c r="O12" s="43">
        <v>0</v>
      </c>
      <c r="P12" s="43">
        <v>0</v>
      </c>
      <c r="Q12" s="44">
        <v>0</v>
      </c>
      <c r="R12" s="44">
        <v>0</v>
      </c>
      <c r="S12" s="45">
        <v>0</v>
      </c>
      <c r="T12" s="79">
        <f t="shared" si="0"/>
        <v>435</v>
      </c>
    </row>
    <row r="13" spans="1:20" s="11" customFormat="1">
      <c r="A13" s="7"/>
      <c r="B13" s="47" t="s">
        <v>29</v>
      </c>
      <c r="C13" s="48">
        <v>224</v>
      </c>
      <c r="D13" s="46">
        <v>400</v>
      </c>
      <c r="E13" s="55">
        <v>624</v>
      </c>
      <c r="F13" s="43">
        <v>60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4">
        <v>0</v>
      </c>
      <c r="O13" s="43">
        <v>0</v>
      </c>
      <c r="P13" s="43">
        <v>0</v>
      </c>
      <c r="Q13" s="44">
        <v>0</v>
      </c>
      <c r="R13" s="44">
        <v>0</v>
      </c>
      <c r="S13" s="45">
        <v>0</v>
      </c>
      <c r="T13" s="79">
        <f t="shared" si="0"/>
        <v>564</v>
      </c>
    </row>
    <row r="14" spans="1:20">
      <c r="A14" s="7"/>
      <c r="B14" s="42" t="s">
        <v>46</v>
      </c>
      <c r="C14" s="46">
        <v>17</v>
      </c>
      <c r="D14" s="46">
        <v>400</v>
      </c>
      <c r="E14" s="54">
        <v>417</v>
      </c>
      <c r="F14" s="43">
        <v>60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3">
        <v>0</v>
      </c>
      <c r="P14" s="43">
        <v>0</v>
      </c>
      <c r="Q14" s="44">
        <v>0</v>
      </c>
      <c r="R14" s="44">
        <v>0</v>
      </c>
      <c r="S14" s="45">
        <v>0</v>
      </c>
      <c r="T14" s="79">
        <f t="shared" si="0"/>
        <v>357</v>
      </c>
    </row>
    <row r="15" spans="1:20">
      <c r="A15" s="7"/>
      <c r="B15" s="42" t="s">
        <v>47</v>
      </c>
      <c r="C15" s="46">
        <v>144</v>
      </c>
      <c r="D15" s="46">
        <v>400</v>
      </c>
      <c r="E15" s="54">
        <v>544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4">
        <v>0</v>
      </c>
      <c r="O15" s="43">
        <v>0</v>
      </c>
      <c r="P15" s="43">
        <v>0</v>
      </c>
      <c r="Q15" s="44">
        <v>0</v>
      </c>
      <c r="R15" s="44">
        <v>0</v>
      </c>
      <c r="S15" s="45">
        <v>0</v>
      </c>
      <c r="T15" s="79">
        <f t="shared" si="0"/>
        <v>544</v>
      </c>
    </row>
    <row r="16" spans="1:20">
      <c r="A16" s="7"/>
      <c r="B16" s="42" t="s">
        <v>49</v>
      </c>
      <c r="C16" s="46">
        <v>101</v>
      </c>
      <c r="D16" s="46">
        <v>400</v>
      </c>
      <c r="E16" s="54">
        <v>501</v>
      </c>
      <c r="F16" s="43">
        <v>60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4">
        <v>0</v>
      </c>
      <c r="O16" s="43">
        <v>0</v>
      </c>
      <c r="P16" s="43">
        <v>0</v>
      </c>
      <c r="Q16" s="44">
        <v>0</v>
      </c>
      <c r="R16" s="44">
        <v>0</v>
      </c>
      <c r="S16" s="45">
        <v>0</v>
      </c>
      <c r="T16" s="79">
        <f t="shared" si="0"/>
        <v>441</v>
      </c>
    </row>
    <row r="17" spans="1:20" s="11" customFormat="1">
      <c r="A17" s="7"/>
      <c r="B17" s="42" t="s">
        <v>50</v>
      </c>
      <c r="C17" s="46">
        <v>155</v>
      </c>
      <c r="D17" s="46">
        <v>400</v>
      </c>
      <c r="E17" s="54">
        <v>555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4">
        <v>0</v>
      </c>
      <c r="O17" s="43">
        <v>0</v>
      </c>
      <c r="P17" s="43">
        <v>0</v>
      </c>
      <c r="Q17" s="44">
        <v>0</v>
      </c>
      <c r="R17" s="44">
        <v>0</v>
      </c>
      <c r="S17" s="45">
        <v>0</v>
      </c>
      <c r="T17" s="79">
        <f>(E17-F17-G17-H17-I17-J17-K17-L17-M17-N17-O17-P17-Q17-R17-S17)</f>
        <v>555</v>
      </c>
    </row>
    <row r="18" spans="1:20">
      <c r="A18" s="7"/>
      <c r="B18" s="47" t="s">
        <v>51</v>
      </c>
      <c r="C18" s="48">
        <v>23</v>
      </c>
      <c r="D18" s="46">
        <v>400</v>
      </c>
      <c r="E18" s="55">
        <v>423</v>
      </c>
      <c r="F18" s="43">
        <v>60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4">
        <v>0</v>
      </c>
      <c r="O18" s="43">
        <v>0</v>
      </c>
      <c r="P18" s="43">
        <v>0</v>
      </c>
      <c r="Q18" s="44">
        <v>0</v>
      </c>
      <c r="R18" s="44">
        <v>0</v>
      </c>
      <c r="S18" s="45">
        <v>0</v>
      </c>
      <c r="T18" s="79">
        <f t="shared" ref="T18:T28" si="1">(E18-F18-G18-H18-I18-J18-K18-L18-M18-N18-O18-P18-Q18-R18-S18)</f>
        <v>363</v>
      </c>
    </row>
    <row r="19" spans="1:20">
      <c r="A19" s="7"/>
      <c r="B19" s="42" t="s">
        <v>31</v>
      </c>
      <c r="C19" s="46">
        <v>152</v>
      </c>
      <c r="D19" s="46">
        <v>400</v>
      </c>
      <c r="E19" s="54">
        <v>552</v>
      </c>
      <c r="F19" s="43">
        <v>60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4">
        <v>0</v>
      </c>
      <c r="O19" s="43">
        <v>0</v>
      </c>
      <c r="P19" s="43">
        <v>0</v>
      </c>
      <c r="Q19" s="44">
        <v>0</v>
      </c>
      <c r="R19" s="44">
        <v>0</v>
      </c>
      <c r="S19" s="45">
        <v>0</v>
      </c>
      <c r="T19" s="79">
        <f t="shared" si="1"/>
        <v>492</v>
      </c>
    </row>
    <row r="20" spans="1:20">
      <c r="A20" s="7"/>
      <c r="B20" s="42" t="s">
        <v>32</v>
      </c>
      <c r="C20" s="46">
        <v>81</v>
      </c>
      <c r="D20" s="46">
        <v>400</v>
      </c>
      <c r="E20" s="54">
        <v>481</v>
      </c>
      <c r="F20" s="43">
        <v>60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4">
        <v>0</v>
      </c>
      <c r="O20" s="43">
        <v>0</v>
      </c>
      <c r="P20" s="43">
        <v>0</v>
      </c>
      <c r="Q20" s="44">
        <v>0</v>
      </c>
      <c r="R20" s="44">
        <v>0</v>
      </c>
      <c r="S20" s="45">
        <v>0</v>
      </c>
      <c r="T20" s="79">
        <f t="shared" si="1"/>
        <v>421</v>
      </c>
    </row>
    <row r="21" spans="1:20" s="11" customFormat="1">
      <c r="A21" s="7"/>
      <c r="B21" s="42" t="s">
        <v>85</v>
      </c>
      <c r="C21" s="46">
        <v>0</v>
      </c>
      <c r="D21" s="51">
        <v>400</v>
      </c>
      <c r="E21" s="54">
        <v>400</v>
      </c>
      <c r="F21" s="43">
        <v>60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4">
        <v>0</v>
      </c>
      <c r="O21" s="43">
        <v>0</v>
      </c>
      <c r="P21" s="43">
        <v>0</v>
      </c>
      <c r="Q21" s="44">
        <v>0</v>
      </c>
      <c r="R21" s="44">
        <v>0</v>
      </c>
      <c r="S21" s="45">
        <v>0</v>
      </c>
      <c r="T21" s="79">
        <f t="shared" si="1"/>
        <v>340</v>
      </c>
    </row>
    <row r="22" spans="1:20">
      <c r="A22" s="7"/>
      <c r="B22" s="42" t="s">
        <v>52</v>
      </c>
      <c r="C22" s="46">
        <v>17</v>
      </c>
      <c r="D22" s="46">
        <v>400</v>
      </c>
      <c r="E22" s="54">
        <v>417</v>
      </c>
      <c r="F22" s="43">
        <v>60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3">
        <v>0</v>
      </c>
      <c r="P22" s="43">
        <v>0</v>
      </c>
      <c r="Q22" s="44">
        <v>0</v>
      </c>
      <c r="R22" s="44">
        <v>0</v>
      </c>
      <c r="S22" s="45">
        <v>0</v>
      </c>
      <c r="T22" s="79">
        <f t="shared" si="1"/>
        <v>357</v>
      </c>
    </row>
    <row r="23" spans="1:20">
      <c r="A23" s="7"/>
      <c r="B23" s="49" t="s">
        <v>53</v>
      </c>
      <c r="C23" s="48">
        <v>59</v>
      </c>
      <c r="D23" s="46">
        <v>400</v>
      </c>
      <c r="E23" s="54">
        <v>459</v>
      </c>
      <c r="F23" s="43">
        <v>60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4">
        <v>0</v>
      </c>
      <c r="O23" s="43">
        <v>0</v>
      </c>
      <c r="P23" s="43">
        <v>0</v>
      </c>
      <c r="Q23" s="44">
        <v>0</v>
      </c>
      <c r="R23" s="44">
        <v>0</v>
      </c>
      <c r="S23" s="45">
        <v>0</v>
      </c>
      <c r="T23" s="79">
        <f t="shared" si="1"/>
        <v>399</v>
      </c>
    </row>
    <row r="24" spans="1:20">
      <c r="A24" s="7"/>
      <c r="B24" s="47" t="s">
        <v>33</v>
      </c>
      <c r="C24" s="48">
        <v>85</v>
      </c>
      <c r="D24" s="46">
        <v>400</v>
      </c>
      <c r="E24" s="55">
        <v>485</v>
      </c>
      <c r="F24" s="43">
        <v>60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4">
        <v>0</v>
      </c>
      <c r="O24" s="43">
        <v>0</v>
      </c>
      <c r="P24" s="43">
        <v>0</v>
      </c>
      <c r="Q24" s="44">
        <v>0</v>
      </c>
      <c r="R24" s="44">
        <v>0</v>
      </c>
      <c r="S24" s="45">
        <v>0</v>
      </c>
      <c r="T24" s="79">
        <f t="shared" si="1"/>
        <v>425</v>
      </c>
    </row>
    <row r="25" spans="1:20">
      <c r="A25" s="7"/>
      <c r="B25" s="42" t="s">
        <v>54</v>
      </c>
      <c r="C25" s="46">
        <v>289</v>
      </c>
      <c r="D25" s="46">
        <v>400</v>
      </c>
      <c r="E25" s="54">
        <v>689</v>
      </c>
      <c r="F25" s="43">
        <v>60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4">
        <v>0</v>
      </c>
      <c r="O25" s="43">
        <v>0</v>
      </c>
      <c r="P25" s="43">
        <v>0</v>
      </c>
      <c r="Q25" s="44">
        <v>0</v>
      </c>
      <c r="R25" s="44">
        <v>0</v>
      </c>
      <c r="S25" s="45">
        <v>0</v>
      </c>
      <c r="T25" s="79">
        <f t="shared" si="1"/>
        <v>629</v>
      </c>
    </row>
    <row r="26" spans="1:20">
      <c r="A26" s="7"/>
      <c r="B26" s="42" t="s">
        <v>55</v>
      </c>
      <c r="C26" s="46">
        <v>100</v>
      </c>
      <c r="D26" s="46">
        <v>400</v>
      </c>
      <c r="E26" s="54">
        <v>500</v>
      </c>
      <c r="F26" s="43">
        <v>60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4">
        <v>0</v>
      </c>
      <c r="O26" s="43">
        <v>0</v>
      </c>
      <c r="P26" s="43">
        <v>0</v>
      </c>
      <c r="Q26" s="44">
        <v>0</v>
      </c>
      <c r="R26" s="44">
        <v>0</v>
      </c>
      <c r="S26" s="45">
        <v>0</v>
      </c>
      <c r="T26" s="79">
        <f t="shared" si="1"/>
        <v>440</v>
      </c>
    </row>
    <row r="27" spans="1:20">
      <c r="A27" s="7"/>
      <c r="B27" s="42" t="s">
        <v>56</v>
      </c>
      <c r="C27" s="46">
        <v>85</v>
      </c>
      <c r="D27" s="46">
        <v>400</v>
      </c>
      <c r="E27" s="54">
        <v>485</v>
      </c>
      <c r="F27" s="43">
        <v>60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4">
        <v>0</v>
      </c>
      <c r="O27" s="43">
        <v>0</v>
      </c>
      <c r="P27" s="43">
        <v>0</v>
      </c>
      <c r="Q27" s="44">
        <v>0</v>
      </c>
      <c r="R27" s="44">
        <v>0</v>
      </c>
      <c r="S27" s="45">
        <v>0</v>
      </c>
      <c r="T27" s="79">
        <f t="shared" si="1"/>
        <v>425</v>
      </c>
    </row>
    <row r="28" spans="1:20">
      <c r="A28" s="7"/>
      <c r="B28" s="42" t="s">
        <v>57</v>
      </c>
      <c r="C28" s="46">
        <v>82</v>
      </c>
      <c r="D28" s="51">
        <v>400</v>
      </c>
      <c r="E28" s="54">
        <v>482</v>
      </c>
      <c r="F28" s="43">
        <v>60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4">
        <v>0</v>
      </c>
      <c r="O28" s="43">
        <v>0</v>
      </c>
      <c r="P28" s="43">
        <v>0</v>
      </c>
      <c r="Q28" s="44">
        <v>0</v>
      </c>
      <c r="R28" s="44">
        <v>0</v>
      </c>
      <c r="S28" s="45">
        <v>0</v>
      </c>
      <c r="T28" s="79">
        <f t="shared" si="1"/>
        <v>422</v>
      </c>
    </row>
    <row r="29" spans="1:20" ht="15.6">
      <c r="B29" s="57" t="s">
        <v>87</v>
      </c>
      <c r="C29" s="50"/>
      <c r="D29" s="50"/>
      <c r="E29" s="56">
        <f t="shared" ref="E29:S29" si="2">SUM(E3:E28)</f>
        <v>12972</v>
      </c>
      <c r="F29" s="59">
        <f t="shared" si="2"/>
        <v>1380</v>
      </c>
      <c r="G29" s="59">
        <f t="shared" si="2"/>
        <v>0</v>
      </c>
      <c r="H29" s="59">
        <f t="shared" si="2"/>
        <v>0</v>
      </c>
      <c r="I29" s="59">
        <f t="shared" si="2"/>
        <v>0</v>
      </c>
      <c r="J29" s="59">
        <f t="shared" si="2"/>
        <v>0</v>
      </c>
      <c r="K29" s="59">
        <f t="shared" si="2"/>
        <v>0</v>
      </c>
      <c r="L29" s="59">
        <f t="shared" si="2"/>
        <v>0</v>
      </c>
      <c r="M29" s="59">
        <f t="shared" si="2"/>
        <v>0</v>
      </c>
      <c r="N29" s="59">
        <f t="shared" si="2"/>
        <v>0</v>
      </c>
      <c r="O29" s="59">
        <f t="shared" si="2"/>
        <v>0</v>
      </c>
      <c r="P29" s="59">
        <f t="shared" si="2"/>
        <v>0</v>
      </c>
      <c r="Q29" s="59">
        <f t="shared" si="2"/>
        <v>0</v>
      </c>
      <c r="R29" s="59">
        <f t="shared" si="2"/>
        <v>0</v>
      </c>
      <c r="S29" s="59">
        <f t="shared" si="2"/>
        <v>0</v>
      </c>
      <c r="T29" s="36">
        <f>SUM(T3:T28)</f>
        <v>11592</v>
      </c>
    </row>
    <row r="30" spans="1:20">
      <c r="B30" s="22"/>
      <c r="C30" s="23"/>
      <c r="D30" s="23"/>
      <c r="E30" s="21"/>
      <c r="F30" s="60">
        <f t="shared" ref="F30:S30" si="3">SUM(F3:F29)</f>
        <v>2760</v>
      </c>
      <c r="G30" s="60">
        <f t="shared" si="3"/>
        <v>0</v>
      </c>
      <c r="H30" s="60">
        <f t="shared" si="3"/>
        <v>0</v>
      </c>
      <c r="I30" s="60">
        <f t="shared" si="3"/>
        <v>0</v>
      </c>
      <c r="J30" s="60">
        <f t="shared" si="3"/>
        <v>0</v>
      </c>
      <c r="K30" s="60">
        <f t="shared" si="3"/>
        <v>0</v>
      </c>
      <c r="L30" s="60">
        <f t="shared" si="3"/>
        <v>0</v>
      </c>
      <c r="M30" s="60">
        <f t="shared" si="3"/>
        <v>0</v>
      </c>
      <c r="N30" s="60">
        <f t="shared" si="3"/>
        <v>0</v>
      </c>
      <c r="O30" s="60">
        <f t="shared" si="3"/>
        <v>0</v>
      </c>
      <c r="P30" s="60">
        <f t="shared" si="3"/>
        <v>0</v>
      </c>
      <c r="Q30" s="60">
        <f t="shared" si="3"/>
        <v>0</v>
      </c>
      <c r="R30" s="60">
        <f t="shared" si="3"/>
        <v>0</v>
      </c>
      <c r="S30" s="60">
        <f t="shared" si="3"/>
        <v>0</v>
      </c>
      <c r="T30" s="61">
        <f>SUM(F30:S30)</f>
        <v>2760</v>
      </c>
    </row>
    <row r="31" spans="1:20">
      <c r="B31" s="15"/>
      <c r="C31" s="20"/>
      <c r="D31" s="20"/>
      <c r="E31" s="21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B32" s="22"/>
      <c r="C32" s="23"/>
      <c r="D32" s="23"/>
      <c r="E32" s="21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>
      <c r="B33" s="22"/>
      <c r="C33" s="23"/>
      <c r="D33" s="23"/>
      <c r="E33" s="81"/>
      <c r="F33" s="81"/>
      <c r="G33" s="81"/>
      <c r="H33" s="81"/>
      <c r="I33" s="1"/>
      <c r="J33" s="1"/>
      <c r="K33" s="1"/>
      <c r="L33" s="1"/>
      <c r="M33" s="1"/>
      <c r="N33" s="13"/>
      <c r="O33" s="1"/>
      <c r="P33" s="1"/>
      <c r="Q33" s="1"/>
      <c r="R33" s="1"/>
      <c r="S33" s="1"/>
      <c r="T33" s="1"/>
    </row>
    <row r="34" spans="2:20">
      <c r="B34" s="16"/>
      <c r="C34" s="21"/>
      <c r="D34" s="21"/>
      <c r="E34" s="81"/>
      <c r="F34" s="81"/>
      <c r="G34" s="81"/>
      <c r="H34" s="8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</sheetData>
  <mergeCells count="4">
    <mergeCell ref="E1:S1"/>
    <mergeCell ref="A1:B1"/>
    <mergeCell ref="E33:H33"/>
    <mergeCell ref="E34:H34"/>
  </mergeCells>
  <pageMargins left="0.25" right="0.25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MŠ1</vt:lpstr>
      <vt:lpstr>MŠ2</vt:lpstr>
      <vt:lpstr>MŠ3</vt:lpstr>
      <vt:lpstr>List1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42072</cp:lastModifiedBy>
  <cp:lastPrinted>2022-09-04T08:51:32Z</cp:lastPrinted>
  <dcterms:created xsi:type="dcterms:W3CDTF">2013-09-05T18:36:04Z</dcterms:created>
  <dcterms:modified xsi:type="dcterms:W3CDTF">2023-09-24T10:16:15Z</dcterms:modified>
</cp:coreProperties>
</file>